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窄路面拓宽改造" sheetId="10" r:id="rId1"/>
    <sheet name="危桥改造" sheetId="16" r:id="rId2"/>
  </sheets>
  <definedNames>
    <definedName name="_xlnm._FilterDatabase" localSheetId="1" hidden="1">危桥改造!$A$4:$T$28</definedName>
    <definedName name="_xlnm._FilterDatabase" localSheetId="0" hidden="1">窄路面拓宽改造!$A$5:$AD$15</definedName>
  </definedNames>
  <calcPr calcId="144525" concurrentCalc="0"/>
</workbook>
</file>

<file path=xl/sharedStrings.xml><?xml version="1.0" encoding="utf-8"?>
<sst xmlns="http://schemas.openxmlformats.org/spreadsheetml/2006/main" count="305" uniqueCount="172">
  <si>
    <t>附件1：</t>
  </si>
  <si>
    <t>2015-2019年全省农村公路建设省级补助资金调整计划表（通建制村窄路面拓宽改造）</t>
  </si>
  <si>
    <t>序号</t>
  </si>
  <si>
    <t>设区市</t>
  </si>
  <si>
    <t>县(市、区)</t>
  </si>
  <si>
    <t>乡镇</t>
  </si>
  <si>
    <t>项目名称</t>
  </si>
  <si>
    <t>原计划信息</t>
  </si>
  <si>
    <t>项目调整信息</t>
  </si>
  <si>
    <t>备注
（调整原因等）</t>
  </si>
  <si>
    <t>原计划下达年度</t>
  </si>
  <si>
    <t>建设规模及标准（公里）</t>
  </si>
  <si>
    <t>计划下达桩号范围</t>
  </si>
  <si>
    <t>项目投资（万元）</t>
  </si>
  <si>
    <t>拟建路线基本信息</t>
  </si>
  <si>
    <t>建设规模调整情况（公里）</t>
  </si>
  <si>
    <t>省补资金调整情况(万元)</t>
  </si>
  <si>
    <t>合计</t>
  </si>
  <si>
    <t>一级</t>
  </si>
  <si>
    <t>二级</t>
  </si>
  <si>
    <t>三级</t>
  </si>
  <si>
    <t>四级</t>
  </si>
  <si>
    <t>起点桩号</t>
  </si>
  <si>
    <t>终点桩号</t>
  </si>
  <si>
    <t>总投资</t>
  </si>
  <si>
    <t>省补投资</t>
  </si>
  <si>
    <t>地方自筹</t>
  </si>
  <si>
    <t>路面改造方式</t>
  </si>
  <si>
    <t>路面类型</t>
  </si>
  <si>
    <t>路基宽度(米)</t>
  </si>
  <si>
    <t>路面宽度(米)</t>
  </si>
  <si>
    <t>线路编号</t>
  </si>
  <si>
    <t>施工图批复文号</t>
  </si>
  <si>
    <t>九江市小计</t>
  </si>
  <si>
    <t>（一）</t>
  </si>
  <si>
    <t>取消项目</t>
  </si>
  <si>
    <t>九江市</t>
  </si>
  <si>
    <t>湖口县</t>
  </si>
  <si>
    <t>武山镇</t>
  </si>
  <si>
    <t>景湖路—方便村</t>
  </si>
  <si>
    <t>2018第二批窄路面拓宽</t>
  </si>
  <si>
    <t>路面重新改造</t>
  </si>
  <si>
    <t>沥青混凝土</t>
  </si>
  <si>
    <t>C845360429</t>
  </si>
  <si>
    <t>湖交建字[2018]33号</t>
  </si>
  <si>
    <t>武山—何家埂</t>
  </si>
  <si>
    <t>2018第二批乡道双车道</t>
  </si>
  <si>
    <t>Y770360429</t>
  </si>
  <si>
    <t>湖交建字[2018]34号</t>
  </si>
  <si>
    <t>五星—王常</t>
  </si>
  <si>
    <t>Y465360429</t>
  </si>
  <si>
    <t>均桥镇</t>
  </si>
  <si>
    <t>新庄—夏坂</t>
  </si>
  <si>
    <t>Y471360429</t>
  </si>
  <si>
    <t>高塘—均桥</t>
  </si>
  <si>
    <t>Y462360429</t>
  </si>
  <si>
    <t>流泗镇</t>
  </si>
  <si>
    <t>周村—黄茅堤</t>
  </si>
  <si>
    <t>Y750360429</t>
  </si>
  <si>
    <t>（二）</t>
  </si>
  <si>
    <t>规模变更项目</t>
  </si>
  <si>
    <t>彭泽县</t>
  </si>
  <si>
    <t>芙蓉墩镇</t>
  </si>
  <si>
    <t>湖西-花炮厂</t>
  </si>
  <si>
    <t>水泥混凝土</t>
  </si>
  <si>
    <t>Y801360430</t>
  </si>
  <si>
    <t>彭交字[2016]75号</t>
  </si>
  <si>
    <t>由单侧或双侧拓宽改造调整为路面重新改造</t>
  </si>
  <si>
    <t>附件2：</t>
  </si>
  <si>
    <t>2015-2019年全省农村公路建设省级补助资金调整计划表（危桥改造）</t>
  </si>
  <si>
    <t>桥梁名称</t>
  </si>
  <si>
    <t>桥梁编码</t>
  </si>
  <si>
    <t>计划下达年份</t>
  </si>
  <si>
    <t>中心桩号</t>
  </si>
  <si>
    <t>建设类别</t>
  </si>
  <si>
    <t>计划下达建设规模</t>
  </si>
  <si>
    <t>原施工图批复文号</t>
  </si>
  <si>
    <t>实际建设规模</t>
  </si>
  <si>
    <t>施工图变更批复文号</t>
  </si>
  <si>
    <t>桥长(米)</t>
  </si>
  <si>
    <t>桥宽(米)</t>
  </si>
  <si>
    <t>武宁县</t>
  </si>
  <si>
    <t>上汤</t>
  </si>
  <si>
    <t>下汤桥</t>
  </si>
  <si>
    <t>CA81360423L0010</t>
  </si>
  <si>
    <t>拆除重建</t>
  </si>
  <si>
    <t>九交公字[2018]25号</t>
  </si>
  <si>
    <t>与2019年车购税补助计划重复</t>
  </si>
  <si>
    <t>东林乡</t>
  </si>
  <si>
    <t>洞口桥</t>
  </si>
  <si>
    <t>C123360423L0010</t>
  </si>
  <si>
    <t>武交字[2017]43号</t>
  </si>
  <si>
    <t>石门楼镇</t>
  </si>
  <si>
    <t>贤成桥</t>
  </si>
  <si>
    <t>C795360423L0010</t>
  </si>
  <si>
    <t>九交公字[2018]20号</t>
  </si>
  <si>
    <t>邵家桥</t>
  </si>
  <si>
    <t>C780360423L0010</t>
  </si>
  <si>
    <t>武交字[2017]55号</t>
  </si>
  <si>
    <t>瑞昌市</t>
  </si>
  <si>
    <t>花园</t>
  </si>
  <si>
    <t>田坂桥</t>
  </si>
  <si>
    <t>C598360481L0010</t>
  </si>
  <si>
    <t>瑞交公字[2018]08 号</t>
  </si>
  <si>
    <t>南义</t>
  </si>
  <si>
    <t>王福桥</t>
  </si>
  <si>
    <t>C867360481L0010</t>
  </si>
  <si>
    <t>瑞交公字[2018]14号</t>
  </si>
  <si>
    <t>夏畈</t>
  </si>
  <si>
    <t>跃进桥</t>
  </si>
  <si>
    <t>CY05360481L0030</t>
  </si>
  <si>
    <t>瑞交公字[2018]19号</t>
  </si>
  <si>
    <t>南港桥</t>
  </si>
  <si>
    <t>CY05360481L0040</t>
  </si>
  <si>
    <t>瑞交公字[2018]13号</t>
  </si>
  <si>
    <t>花园乡</t>
  </si>
  <si>
    <t>上毕桥</t>
  </si>
  <si>
    <t>C549360481L0010</t>
  </si>
  <si>
    <t>瑞交公字[2018]15号</t>
  </si>
  <si>
    <t>龙城镇</t>
  </si>
  <si>
    <t>细桥</t>
  </si>
  <si>
    <t>CU04360430L0010</t>
  </si>
  <si>
    <t>彭交字[2018]55号</t>
  </si>
  <si>
    <t>浩山乡</t>
  </si>
  <si>
    <t>洪家桥</t>
  </si>
  <si>
    <t>C596360430L0010</t>
  </si>
  <si>
    <t>彭交字[2018]72号</t>
  </si>
  <si>
    <t>浩山中学桥</t>
  </si>
  <si>
    <t>CY01360430L0010</t>
  </si>
  <si>
    <t>彭交字[2018]7号</t>
  </si>
  <si>
    <t>田里朱</t>
  </si>
  <si>
    <t>C612360430L0010</t>
  </si>
  <si>
    <t>彭交字[2018]73号</t>
  </si>
  <si>
    <t>棉船镇</t>
  </si>
  <si>
    <t>日光桥</t>
  </si>
  <si>
    <t>C711360430L0010</t>
  </si>
  <si>
    <t>彭交字[2017]145号</t>
  </si>
  <si>
    <t>黄乐林场</t>
  </si>
  <si>
    <t>新燕桥</t>
  </si>
  <si>
    <t>CA96360430L0010</t>
  </si>
  <si>
    <t>九交公字[2018]1号</t>
  </si>
  <si>
    <t>坟山桥</t>
  </si>
  <si>
    <t>C611360430L0010</t>
  </si>
  <si>
    <t>彭交字[2016]39号</t>
  </si>
  <si>
    <t>牛拦夹桥</t>
  </si>
  <si>
    <t>C616360430L0010</t>
  </si>
  <si>
    <t>彭交字[2016]43号</t>
  </si>
  <si>
    <t>都昌县</t>
  </si>
  <si>
    <t>大港镇</t>
  </si>
  <si>
    <t>丹凤桥</t>
  </si>
  <si>
    <t>C281360428L0010</t>
  </si>
  <si>
    <t>都交字[2017]125号</t>
  </si>
  <si>
    <t>修水县</t>
  </si>
  <si>
    <t>黄沙镇</t>
  </si>
  <si>
    <t>金谷桥</t>
  </si>
  <si>
    <t>Y051360424L0030</t>
  </si>
  <si>
    <t>修交字[2015]5号</t>
  </si>
  <si>
    <t>修交字[2015]201号</t>
  </si>
  <si>
    <t>根据群众要求改变修建的桥梁宽度</t>
  </si>
  <si>
    <t>永修县</t>
  </si>
  <si>
    <t>燕坊镇</t>
  </si>
  <si>
    <t xml:space="preserve"> 后村桥 </t>
  </si>
  <si>
    <t>C251360425L0010</t>
  </si>
  <si>
    <t>永交字【2017】64号</t>
  </si>
  <si>
    <t xml:space="preserve"> 永交字[2018]85号 </t>
  </si>
  <si>
    <t>桥台尺寸变化</t>
  </si>
  <si>
    <t>马口镇</t>
  </si>
  <si>
    <t xml:space="preserve"> 马头岗桥 </t>
  </si>
  <si>
    <t xml:space="preserve">X131360425L0910 </t>
  </si>
  <si>
    <t xml:space="preserve"> 永交字[2017]8号 </t>
  </si>
  <si>
    <t xml:space="preserve"> 永交字[2018]86号 </t>
  </si>
  <si>
    <t>因交通需求，需加宽桥梁</t>
  </si>
</sst>
</file>

<file path=xl/styles.xml><?xml version="1.0" encoding="utf-8"?>
<styleSheet xmlns="http://schemas.openxmlformats.org/spreadsheetml/2006/main">
  <numFmts count="9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_ \¥* #,##0.00_ ;_ \¥* \-#,##0.00_ ;_ \¥* &quot;-&quot;??_ ;_ @_ "/>
    <numFmt numFmtId="178" formatCode="0.00_);[Red]\(0.00\)"/>
    <numFmt numFmtId="179" formatCode="0.0_);[Red]\(0.0\)"/>
    <numFmt numFmtId="180" formatCode="0_);[Red]\(0\)"/>
  </numFmts>
  <fonts count="34">
    <font>
      <sz val="11"/>
      <color theme="1"/>
      <name val="等线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2"/>
      <name val="宋体"/>
      <charset val="134"/>
    </font>
    <font>
      <b/>
      <sz val="16"/>
      <color indexed="8"/>
      <name val="宋体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color indexed="8"/>
      <name val="宋体"/>
      <charset val="134"/>
    </font>
    <font>
      <b/>
      <sz val="11"/>
      <color theme="1"/>
      <name val="等线"/>
      <charset val="134"/>
      <scheme val="minor"/>
    </font>
    <font>
      <b/>
      <sz val="16"/>
      <name val="宋体"/>
      <charset val="134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0"/>
      <name val="Arial"/>
      <charset val="134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0"/>
      <name val="Helv"/>
      <charset val="134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indexed="8"/>
      <name val="等线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88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2" fillId="18" borderId="14" applyNumberFormat="0" applyAlignment="0" applyProtection="0">
      <alignment vertical="center"/>
    </xf>
    <xf numFmtId="0" fontId="24" fillId="0" borderId="0"/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0" borderId="0"/>
    <xf numFmtId="0" fontId="15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/>
    <xf numFmtId="0" fontId="0" fillId="12" borderId="11" applyNumberFormat="0" applyFon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/>
    <xf numFmtId="0" fontId="19" fillId="0" borderId="0" applyNumberFormat="0" applyFill="0" applyBorder="0" applyAlignment="0" applyProtection="0">
      <alignment vertical="center"/>
    </xf>
    <xf numFmtId="0" fontId="24" fillId="0" borderId="0"/>
    <xf numFmtId="0" fontId="29" fillId="0" borderId="0"/>
    <xf numFmtId="0" fontId="12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0" fillId="0" borderId="0"/>
    <xf numFmtId="0" fontId="24" fillId="0" borderId="0"/>
    <xf numFmtId="0" fontId="31" fillId="9" borderId="14" applyNumberFormat="0" applyAlignment="0" applyProtection="0">
      <alignment vertical="center"/>
    </xf>
    <xf numFmtId="0" fontId="26" fillId="26" borderId="15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4" fillId="0" borderId="0"/>
    <xf numFmtId="0" fontId="10" fillId="33" borderId="0" applyNumberFormat="0" applyBorder="0" applyAlignment="0" applyProtection="0">
      <alignment vertical="center"/>
    </xf>
    <xf numFmtId="0" fontId="29" fillId="0" borderId="0"/>
    <xf numFmtId="0" fontId="10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4" fillId="0" borderId="0"/>
    <xf numFmtId="0" fontId="15" fillId="17" borderId="0" applyNumberFormat="0" applyBorder="0" applyAlignment="0" applyProtection="0">
      <alignment vertical="center"/>
    </xf>
    <xf numFmtId="0" fontId="29" fillId="0" borderId="0"/>
    <xf numFmtId="0" fontId="29" fillId="0" borderId="0"/>
    <xf numFmtId="0" fontId="24" fillId="0" borderId="0"/>
    <xf numFmtId="0" fontId="24" fillId="0" borderId="0"/>
    <xf numFmtId="0" fontId="0" fillId="0" borderId="0"/>
    <xf numFmtId="0" fontId="32" fillId="0" borderId="0"/>
    <xf numFmtId="0" fontId="33" fillId="0" borderId="0">
      <alignment vertical="center"/>
    </xf>
    <xf numFmtId="0" fontId="0" fillId="0" borderId="0">
      <alignment vertical="center"/>
    </xf>
    <xf numFmtId="0" fontId="29" fillId="0" borderId="0"/>
    <xf numFmtId="0" fontId="24" fillId="0" borderId="0"/>
    <xf numFmtId="0" fontId="24" fillId="0" borderId="0"/>
    <xf numFmtId="0" fontId="24" fillId="0" borderId="0"/>
    <xf numFmtId="0" fontId="0" fillId="0" borderId="0" applyNumberFormat="0" applyFill="0" applyAlignment="0" applyProtection="0">
      <alignment vertical="center"/>
    </xf>
    <xf numFmtId="0" fontId="29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9" fillId="0" borderId="0"/>
    <xf numFmtId="0" fontId="24" fillId="0" borderId="0"/>
    <xf numFmtId="0" fontId="29" fillId="0" borderId="0"/>
    <xf numFmtId="0" fontId="29" fillId="0" borderId="0"/>
    <xf numFmtId="0" fontId="29" fillId="0" borderId="0"/>
    <xf numFmtId="0" fontId="32" fillId="0" borderId="0"/>
    <xf numFmtId="177" fontId="29" fillId="0" borderId="0" applyFont="0" applyFill="0" applyBorder="0" applyAlignment="0" applyProtection="0"/>
    <xf numFmtId="0" fontId="28" fillId="0" borderId="0"/>
  </cellStyleXfs>
  <cellXfs count="88">
    <xf numFmtId="0" fontId="0" fillId="0" borderId="0" xfId="0"/>
    <xf numFmtId="0" fontId="1" fillId="2" borderId="0" xfId="66" applyFont="1" applyFill="1" applyAlignment="1">
      <alignment horizontal="center" vertical="center" wrapText="1"/>
    </xf>
    <xf numFmtId="0" fontId="2" fillId="0" borderId="0" xfId="66" applyFont="1" applyAlignment="1">
      <alignment wrapText="1"/>
    </xf>
    <xf numFmtId="0" fontId="2" fillId="0" borderId="0" xfId="66" applyFont="1" applyFill="1" applyAlignment="1">
      <alignment wrapText="1"/>
    </xf>
    <xf numFmtId="0" fontId="2" fillId="0" borderId="0" xfId="66" applyFont="1" applyFill="1" applyAlignment="1">
      <alignment horizontal="center" vertical="center" wrapText="1"/>
    </xf>
    <xf numFmtId="0" fontId="0" fillId="0" borderId="0" xfId="66" applyAlignment="1">
      <alignment wrapText="1"/>
    </xf>
    <xf numFmtId="176" fontId="0" fillId="0" borderId="0" xfId="66" applyNumberFormat="1" applyAlignment="1">
      <alignment wrapText="1"/>
    </xf>
    <xf numFmtId="0" fontId="3" fillId="0" borderId="0" xfId="66" applyFont="1" applyAlignment="1">
      <alignment horizontal="left" vertical="center" wrapText="1"/>
    </xf>
    <xf numFmtId="0" fontId="0" fillId="0" borderId="0" xfId="66" applyAlignment="1">
      <alignment horizontal="center" vertical="center" wrapText="1"/>
    </xf>
    <xf numFmtId="0" fontId="4" fillId="0" borderId="1" xfId="66" applyFont="1" applyBorder="1" applyAlignment="1">
      <alignment horizontal="center" vertical="center" wrapText="1"/>
    </xf>
    <xf numFmtId="0" fontId="1" fillId="0" borderId="2" xfId="66" applyFont="1" applyBorder="1" applyAlignment="1">
      <alignment horizontal="center" vertical="center" wrapText="1"/>
    </xf>
    <xf numFmtId="0" fontId="1" fillId="0" borderId="3" xfId="66" applyFont="1" applyBorder="1" applyAlignment="1">
      <alignment horizontal="center" vertical="center" wrapText="1"/>
    </xf>
    <xf numFmtId="176" fontId="1" fillId="0" borderId="2" xfId="66" applyNumberFormat="1" applyFont="1" applyBorder="1" applyAlignment="1">
      <alignment horizontal="center" vertical="center" wrapText="1"/>
    </xf>
    <xf numFmtId="0" fontId="1" fillId="0" borderId="4" xfId="66" applyFont="1" applyBorder="1" applyAlignment="1">
      <alignment horizontal="center" vertical="center" wrapText="1"/>
    </xf>
    <xf numFmtId="0" fontId="5" fillId="2" borderId="5" xfId="66" applyFont="1" applyFill="1" applyBorder="1" applyAlignment="1">
      <alignment horizontal="center" vertical="center" wrapText="1"/>
    </xf>
    <xf numFmtId="0" fontId="5" fillId="2" borderId="6" xfId="66" applyFont="1" applyFill="1" applyBorder="1" applyAlignment="1">
      <alignment horizontal="center" vertical="center" wrapText="1"/>
    </xf>
    <xf numFmtId="0" fontId="5" fillId="2" borderId="7" xfId="66" applyFont="1" applyFill="1" applyBorder="1" applyAlignment="1">
      <alignment horizontal="center" vertical="center" wrapText="1"/>
    </xf>
    <xf numFmtId="0" fontId="1" fillId="2" borderId="2" xfId="60" applyFont="1" applyFill="1" applyBorder="1" applyAlignment="1">
      <alignment horizontal="center" vertical="center" wrapText="1"/>
    </xf>
    <xf numFmtId="176" fontId="1" fillId="2" borderId="2" xfId="66" applyNumberFormat="1" applyFont="1" applyFill="1" applyBorder="1" applyAlignment="1">
      <alignment horizontal="center" vertical="center" wrapText="1"/>
    </xf>
    <xf numFmtId="0" fontId="1" fillId="2" borderId="2" xfId="60" applyNumberFormat="1" applyFont="1" applyFill="1" applyBorder="1" applyAlignment="1">
      <alignment horizontal="center" vertical="center" wrapText="1"/>
    </xf>
    <xf numFmtId="176" fontId="5" fillId="0" borderId="2" xfId="66" applyNumberFormat="1" applyFont="1" applyBorder="1" applyAlignment="1">
      <alignment horizontal="center" vertical="center" wrapText="1"/>
    </xf>
    <xf numFmtId="176" fontId="5" fillId="0" borderId="5" xfId="66" applyNumberFormat="1" applyFont="1" applyBorder="1" applyAlignment="1">
      <alignment horizontal="center" vertical="center" wrapText="1"/>
    </xf>
    <xf numFmtId="176" fontId="5" fillId="0" borderId="7" xfId="66" applyNumberFormat="1" applyFont="1" applyBorder="1" applyAlignment="1">
      <alignment horizontal="center" vertical="center" wrapText="1"/>
    </xf>
    <xf numFmtId="0" fontId="1" fillId="2" borderId="0" xfId="60" applyNumberFormat="1" applyFont="1" applyFill="1" applyBorder="1" applyAlignment="1">
      <alignment horizontal="center" vertical="center" wrapText="1"/>
    </xf>
    <xf numFmtId="0" fontId="1" fillId="2" borderId="2" xfId="24" applyFont="1" applyFill="1" applyBorder="1" applyAlignment="1">
      <alignment horizontal="center" vertical="center" wrapText="1"/>
    </xf>
    <xf numFmtId="0" fontId="1" fillId="2" borderId="2" xfId="66" applyFont="1" applyFill="1" applyBorder="1" applyAlignment="1">
      <alignment horizontal="center" vertical="center" wrapText="1"/>
    </xf>
    <xf numFmtId="176" fontId="1" fillId="0" borderId="2" xfId="66" applyNumberFormat="1" applyFont="1" applyFill="1" applyBorder="1" applyAlignment="1">
      <alignment horizontal="center" vertical="center" wrapText="1"/>
    </xf>
    <xf numFmtId="0" fontId="1" fillId="0" borderId="2" xfId="32" applyFont="1" applyFill="1" applyBorder="1" applyAlignment="1">
      <alignment horizontal="center" vertical="center" wrapText="1"/>
    </xf>
    <xf numFmtId="0" fontId="1" fillId="0" borderId="2" xfId="66" applyFont="1" applyFill="1" applyBorder="1" applyAlignment="1">
      <alignment horizontal="center" vertical="center" wrapText="1"/>
    </xf>
    <xf numFmtId="0" fontId="1" fillId="0" borderId="2" xfId="32" applyNumberFormat="1" applyFont="1" applyFill="1" applyBorder="1" applyAlignment="1">
      <alignment horizontal="center" vertical="center" wrapText="1"/>
    </xf>
    <xf numFmtId="0" fontId="1" fillId="2" borderId="2" xfId="32" applyFont="1" applyFill="1" applyBorder="1" applyAlignment="1">
      <alignment horizontal="center" vertical="center" wrapText="1"/>
    </xf>
    <xf numFmtId="0" fontId="1" fillId="2" borderId="2" xfId="32" applyNumberFormat="1" applyFont="1" applyFill="1" applyBorder="1" applyAlignment="1">
      <alignment horizontal="center" vertical="center" wrapText="1"/>
    </xf>
    <xf numFmtId="0" fontId="1" fillId="2" borderId="8" xfId="32" applyFont="1" applyFill="1" applyBorder="1" applyAlignment="1">
      <alignment horizontal="center" vertical="center" wrapText="1"/>
    </xf>
    <xf numFmtId="178" fontId="1" fillId="2" borderId="8" xfId="32" applyNumberFormat="1" applyFont="1" applyFill="1" applyBorder="1" applyAlignment="1">
      <alignment horizontal="center" vertical="center" wrapText="1"/>
    </xf>
    <xf numFmtId="0" fontId="1" fillId="2" borderId="2" xfId="64" applyFont="1" applyFill="1" applyBorder="1" applyAlignment="1">
      <alignment horizontal="center" vertical="center" wrapText="1"/>
    </xf>
    <xf numFmtId="49" fontId="1" fillId="2" borderId="2" xfId="64" applyNumberFormat="1" applyFont="1" applyFill="1" applyBorder="1" applyAlignment="1">
      <alignment horizontal="center" vertical="center" wrapText="1"/>
    </xf>
    <xf numFmtId="0" fontId="1" fillId="2" borderId="2" xfId="64" applyNumberFormat="1" applyFont="1" applyFill="1" applyBorder="1" applyAlignment="1">
      <alignment horizontal="center" vertical="center" wrapText="1"/>
    </xf>
    <xf numFmtId="0" fontId="5" fillId="0" borderId="2" xfId="66" applyFont="1" applyBorder="1" applyAlignment="1">
      <alignment horizontal="center" vertical="center" wrapText="1"/>
    </xf>
    <xf numFmtId="0" fontId="6" fillId="0" borderId="2" xfId="66" applyFont="1" applyBorder="1" applyAlignment="1">
      <alignment horizontal="center" vertical="center" wrapText="1"/>
    </xf>
    <xf numFmtId="0" fontId="5" fillId="0" borderId="2" xfId="66" applyNumberFormat="1" applyFont="1" applyBorder="1" applyAlignment="1">
      <alignment horizontal="center" vertical="center" wrapText="1"/>
    </xf>
    <xf numFmtId="0" fontId="1" fillId="0" borderId="2" xfId="24" applyFont="1" applyBorder="1" applyAlignment="1">
      <alignment horizontal="center" vertical="center" wrapText="1"/>
    </xf>
    <xf numFmtId="0" fontId="2" fillId="0" borderId="2" xfId="66" applyFont="1" applyBorder="1" applyAlignment="1">
      <alignment horizontal="center" vertical="center" wrapText="1"/>
    </xf>
    <xf numFmtId="0" fontId="2" fillId="0" borderId="2" xfId="66" applyFont="1" applyFill="1" applyBorder="1" applyAlignment="1">
      <alignment horizontal="center" vertical="center" wrapText="1"/>
    </xf>
    <xf numFmtId="0" fontId="2" fillId="2" borderId="2" xfId="66" applyFont="1" applyFill="1" applyBorder="1" applyAlignment="1">
      <alignment horizontal="center" vertical="center" wrapText="1"/>
    </xf>
    <xf numFmtId="179" fontId="1" fillId="0" borderId="2" xfId="66" applyNumberFormat="1" applyFont="1" applyBorder="1" applyAlignment="1">
      <alignment horizontal="center" vertical="center" wrapText="1"/>
    </xf>
    <xf numFmtId="0" fontId="1" fillId="2" borderId="3" xfId="66" applyFont="1" applyFill="1" applyBorder="1" applyAlignment="1">
      <alignment horizontal="center" vertical="center" wrapText="1"/>
    </xf>
    <xf numFmtId="0" fontId="2" fillId="0" borderId="0" xfId="66" applyFont="1" applyBorder="1" applyAlignment="1">
      <alignment horizontal="center" vertical="center" wrapText="1"/>
    </xf>
    <xf numFmtId="180" fontId="1" fillId="2" borderId="2" xfId="60" applyNumberFormat="1" applyFont="1" applyFill="1" applyBorder="1" applyAlignment="1">
      <alignment horizontal="center" vertical="center" wrapText="1"/>
    </xf>
    <xf numFmtId="180" fontId="1" fillId="0" borderId="2" xfId="66" applyNumberFormat="1" applyFont="1" applyFill="1" applyBorder="1" applyAlignment="1">
      <alignment horizontal="center" vertical="center" wrapText="1"/>
    </xf>
    <xf numFmtId="180" fontId="1" fillId="2" borderId="2" xfId="66" applyNumberFormat="1" applyFont="1" applyFill="1" applyBorder="1" applyAlignment="1">
      <alignment horizontal="center" vertical="center" wrapText="1"/>
    </xf>
    <xf numFmtId="0" fontId="1" fillId="2" borderId="8" xfId="32" applyNumberFormat="1" applyFont="1" applyFill="1" applyBorder="1" applyAlignment="1">
      <alignment horizontal="center" vertical="center" wrapText="1"/>
    </xf>
    <xf numFmtId="176" fontId="1" fillId="2" borderId="8" xfId="66" applyNumberFormat="1" applyFont="1" applyFill="1" applyBorder="1" applyAlignment="1">
      <alignment horizontal="center" vertical="center" wrapText="1"/>
    </xf>
    <xf numFmtId="180" fontId="1" fillId="2" borderId="8" xfId="66" applyNumberFormat="1" applyFont="1" applyFill="1" applyBorder="1" applyAlignment="1">
      <alignment horizontal="center" vertical="center" wrapText="1"/>
    </xf>
    <xf numFmtId="1" fontId="1" fillId="2" borderId="2" xfId="64" applyNumberFormat="1" applyFont="1" applyFill="1" applyBorder="1" applyAlignment="1">
      <alignment horizontal="center" vertical="center" wrapText="1"/>
    </xf>
    <xf numFmtId="180" fontId="1" fillId="2" borderId="2" xfId="64" applyNumberFormat="1" applyFont="1" applyFill="1" applyBorder="1" applyAlignment="1">
      <alignment horizontal="center" vertical="center" wrapText="1"/>
    </xf>
    <xf numFmtId="178" fontId="1" fillId="0" borderId="2" xfId="66" applyNumberFormat="1" applyFont="1" applyFill="1" applyBorder="1" applyAlignment="1">
      <alignment horizontal="center" vertical="center" wrapText="1"/>
    </xf>
    <xf numFmtId="0" fontId="7" fillId="3" borderId="2" xfId="66" applyNumberFormat="1" applyFont="1" applyFill="1" applyBorder="1" applyAlignment="1" applyProtection="1">
      <alignment horizontal="center" vertical="center" wrapText="1"/>
    </xf>
    <xf numFmtId="176" fontId="0" fillId="0" borderId="0" xfId="66" applyNumberFormat="1" applyAlignment="1">
      <alignment horizontal="center" vertical="center" wrapText="1"/>
    </xf>
    <xf numFmtId="0" fontId="2" fillId="0" borderId="5" xfId="66" applyFont="1" applyBorder="1" applyAlignment="1">
      <alignment vertical="center" wrapText="1"/>
    </xf>
    <xf numFmtId="176" fontId="5" fillId="2" borderId="2" xfId="66" applyNumberFormat="1" applyFont="1" applyFill="1" applyBorder="1" applyAlignment="1">
      <alignment horizontal="center" vertical="center" wrapText="1"/>
    </xf>
    <xf numFmtId="0" fontId="2" fillId="0" borderId="2" xfId="66" applyFont="1" applyBorder="1" applyAlignment="1">
      <alignment vertical="center" wrapText="1"/>
    </xf>
    <xf numFmtId="176" fontId="5" fillId="2" borderId="4" xfId="66" applyNumberFormat="1" applyFont="1" applyFill="1" applyBorder="1" applyAlignment="1">
      <alignment horizontal="center" vertical="center" wrapText="1"/>
    </xf>
    <xf numFmtId="176" fontId="1" fillId="2" borderId="2" xfId="60" applyNumberFormat="1" applyFont="1" applyFill="1" applyBorder="1" applyAlignment="1">
      <alignment horizontal="center" vertical="center" wrapText="1"/>
    </xf>
    <xf numFmtId="176" fontId="2" fillId="0" borderId="2" xfId="66" applyNumberFormat="1" applyFont="1" applyBorder="1" applyAlignment="1">
      <alignment horizontal="center" vertical="center" wrapText="1"/>
    </xf>
    <xf numFmtId="176" fontId="2" fillId="0" borderId="2" xfId="66" applyNumberFormat="1" applyFont="1" applyFill="1" applyBorder="1" applyAlignment="1">
      <alignment horizontal="center" vertical="center" wrapText="1"/>
    </xf>
    <xf numFmtId="176" fontId="2" fillId="2" borderId="2" xfId="66" applyNumberFormat="1" applyFont="1" applyFill="1" applyBorder="1" applyAlignment="1">
      <alignment horizontal="center" vertical="center" wrapText="1"/>
    </xf>
    <xf numFmtId="176" fontId="6" fillId="0" borderId="2" xfId="66" applyNumberFormat="1" applyFont="1" applyBorder="1" applyAlignment="1">
      <alignment horizontal="center" vertical="center" wrapText="1"/>
    </xf>
    <xf numFmtId="0" fontId="2" fillId="0" borderId="2" xfId="66" applyNumberFormat="1" applyFont="1" applyBorder="1" applyAlignment="1">
      <alignment horizontal="center" vertical="center" wrapText="1"/>
    </xf>
    <xf numFmtId="176" fontId="2" fillId="2" borderId="3" xfId="66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left" vertical="center" wrapText="1"/>
    </xf>
    <xf numFmtId="0" fontId="9" fillId="0" borderId="1" xfId="68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68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24" applyFont="1" applyFill="1" applyBorder="1" applyAlignment="1">
      <alignment horizontal="center" vertical="center" wrapText="1"/>
    </xf>
    <xf numFmtId="0" fontId="1" fillId="0" borderId="2" xfId="68" applyNumberFormat="1" applyFont="1" applyFill="1" applyBorder="1" applyAlignment="1">
      <alignment horizontal="center" vertical="center" wrapText="1"/>
    </xf>
    <xf numFmtId="0" fontId="1" fillId="0" borderId="2" xfId="43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79" fontId="1" fillId="0" borderId="2" xfId="0" applyNumberFormat="1" applyFont="1" applyFill="1" applyBorder="1" applyAlignment="1">
      <alignment horizontal="center" vertical="center" wrapText="1"/>
    </xf>
  </cellXfs>
  <cellStyles count="88">
    <cellStyle name="常规" xfId="0" builtinId="0"/>
    <cellStyle name="货币[0]" xfId="1" builtinId="7"/>
    <cellStyle name="20% - 强调文字颜色 3" xfId="2" builtinId="38"/>
    <cellStyle name="输入" xfId="3" builtinId="20"/>
    <cellStyle name="常规 39" xfId="4"/>
    <cellStyle name="货币" xfId="5" builtinId="4"/>
    <cellStyle name="常规 10 3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常规 10 2 3 2" xfId="11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常规 6" xfId="16"/>
    <cellStyle name="注释" xfId="17" builtinId="10"/>
    <cellStyle name="60% - 强调文字颜色 2" xfId="18" builtinId="36"/>
    <cellStyle name="标题 4" xfId="19" builtinId="19"/>
    <cellStyle name="警告文本" xfId="20" builtinId="11"/>
    <cellStyle name="常规 5 2" xfId="21"/>
    <cellStyle name="标题" xfId="22" builtinId="15"/>
    <cellStyle name="常规 10 11" xfId="23"/>
    <cellStyle name="常规 1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常规 19 2" xfId="32"/>
    <cellStyle name="常规 26" xfId="33"/>
    <cellStyle name="计算" xfId="34" builtinId="22"/>
    <cellStyle name="检查单元格" xfId="35" builtinId="23"/>
    <cellStyle name="20% - 强调文字颜色 6" xfId="36" builtinId="50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强调文字颜色 1" xfId="42" builtinId="29"/>
    <cellStyle name="常规 2 2 2 4" xfId="43"/>
    <cellStyle name="20% - 强调文字颜色 5" xfId="44" builtinId="46"/>
    <cellStyle name="常规 10 2 2 5" xfId="45"/>
    <cellStyle name="20% - 强调文字颜色 1" xfId="46" builtinId="30"/>
    <cellStyle name="40% - 强调文字颜色 1" xfId="47" builtinId="31"/>
    <cellStyle name="20% - 强调文字颜色 2" xfId="48" builtinId="34"/>
    <cellStyle name="40% - 强调文字颜色 2" xfId="49" builtinId="35"/>
    <cellStyle name="强调文字颜色 3" xfId="50" builtinId="37"/>
    <cellStyle name="强调文字颜色 4" xfId="51" builtinId="41"/>
    <cellStyle name="20% - 强调文字颜色 4" xfId="52" builtinId="42"/>
    <cellStyle name="40% - 强调文字颜色 4" xfId="53" builtinId="43"/>
    <cellStyle name="强调文字颜色 5" xfId="54" builtinId="45"/>
    <cellStyle name="40% - 强调文字颜色 5" xfId="55" builtinId="47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 10 2" xfId="60"/>
    <cellStyle name="60% - 强调文字颜色 6" xfId="61" builtinId="52"/>
    <cellStyle name="常规 10 2 10" xfId="62"/>
    <cellStyle name="常规 14" xfId="63"/>
    <cellStyle name="常规 2 16" xfId="64"/>
    <cellStyle name="常规 16 11" xfId="65"/>
    <cellStyle name="常规 19" xfId="66"/>
    <cellStyle name="常规 19_Sheet9" xfId="67"/>
    <cellStyle name="常规 2" xfId="68"/>
    <cellStyle name="常规 29 4" xfId="69"/>
    <cellStyle name="常规 3" xfId="70"/>
    <cellStyle name="常规 33" xfId="71"/>
    <cellStyle name="常规 40" xfId="72"/>
    <cellStyle name="常规 35" xfId="73"/>
    <cellStyle name="常规 4" xfId="74"/>
    <cellStyle name="常规 4 2" xfId="75"/>
    <cellStyle name="常规 4 3" xfId="76"/>
    <cellStyle name="常规 42" xfId="77"/>
    <cellStyle name="常规 43" xfId="78"/>
    <cellStyle name="常规 45" xfId="79"/>
    <cellStyle name="常规 5" xfId="80"/>
    <cellStyle name="常规 60" xfId="81"/>
    <cellStyle name="常规 61" xfId="82"/>
    <cellStyle name="常规 63" xfId="83"/>
    <cellStyle name="常规 64" xfId="84"/>
    <cellStyle name="常规 7" xfId="85"/>
    <cellStyle name="货币 2" xfId="86"/>
    <cellStyle name="样式 1" xfId="8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5"/>
  <sheetViews>
    <sheetView tabSelected="1" view="pageBreakPreview" zoomScaleNormal="100" zoomScaleSheetLayoutView="100" workbookViewId="0">
      <pane ySplit="5" topLeftCell="A6" activePane="bottomLeft" state="frozen"/>
      <selection/>
      <selection pane="bottomLeft" activeCell="AC11" sqref="AC11"/>
    </sheetView>
  </sheetViews>
  <sheetFormatPr defaultColWidth="9" defaultRowHeight="14.4"/>
  <cols>
    <col min="1" max="1" width="7.44444444444444" style="71" customWidth="1"/>
    <col min="2" max="2" width="5.62962962962963" style="71" customWidth="1"/>
    <col min="3" max="3" width="5.75" style="71" customWidth="1"/>
    <col min="4" max="4" width="6.12962962962963" style="71" customWidth="1"/>
    <col min="5" max="5" width="7.5" style="71" customWidth="1"/>
    <col min="6" max="6" width="11" style="71" customWidth="1"/>
    <col min="7" max="7" width="5.25" style="71" customWidth="1"/>
    <col min="8" max="9" width="5.25" style="71" hidden="1" customWidth="1"/>
    <col min="10" max="11" width="5.25" style="71" customWidth="1"/>
    <col min="12" max="12" width="5.33333333333333" style="71" customWidth="1"/>
    <col min="13" max="13" width="5" style="71" customWidth="1"/>
    <col min="14" max="14" width="5.37962962962963" style="71" customWidth="1"/>
    <col min="15" max="15" width="5.25" style="71" customWidth="1"/>
    <col min="16" max="16" width="5.62962962962963" style="71" customWidth="1"/>
    <col min="17" max="17" width="4.87962962962963" style="71" customWidth="1"/>
    <col min="18" max="20" width="5.25" style="71" customWidth="1"/>
    <col min="21" max="21" width="9.75" style="71" customWidth="1"/>
    <col min="22" max="23" width="5.25" style="71" customWidth="1"/>
    <col min="24" max="24" width="10.2222222222222" style="71" customWidth="1"/>
    <col min="25" max="26" width="9" style="71"/>
    <col min="27" max="27" width="10" style="71" customWidth="1"/>
    <col min="28" max="28" width="10.3796296296296" style="71" customWidth="1"/>
    <col min="29" max="29" width="9.12962962962963" style="71" customWidth="1"/>
    <col min="30" max="16384" width="9" style="71"/>
  </cols>
  <sheetData>
    <row r="1" ht="15.6" spans="1:2">
      <c r="A1" s="72" t="s">
        <v>0</v>
      </c>
      <c r="B1" s="72"/>
    </row>
    <row r="2" ht="27.75" customHeight="1" spans="1:27">
      <c r="A2" s="73" t="s">
        <v>1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</row>
    <row r="3" ht="23" customHeight="1" spans="1:27">
      <c r="A3" s="74" t="s">
        <v>2</v>
      </c>
      <c r="B3" s="74" t="s">
        <v>3</v>
      </c>
      <c r="C3" s="74" t="s">
        <v>4</v>
      </c>
      <c r="D3" s="74" t="s">
        <v>5</v>
      </c>
      <c r="E3" s="74" t="s">
        <v>6</v>
      </c>
      <c r="F3" s="75" t="s">
        <v>7</v>
      </c>
      <c r="G3" s="75"/>
      <c r="H3" s="75"/>
      <c r="I3" s="75"/>
      <c r="J3" s="75"/>
      <c r="K3" s="75"/>
      <c r="L3" s="75"/>
      <c r="M3" s="75"/>
      <c r="N3" s="75"/>
      <c r="O3" s="75"/>
      <c r="P3" s="75"/>
      <c r="Q3" s="75" t="s">
        <v>8</v>
      </c>
      <c r="R3" s="75"/>
      <c r="S3" s="75"/>
      <c r="T3" s="75"/>
      <c r="U3" s="75"/>
      <c r="V3" s="75"/>
      <c r="W3" s="75"/>
      <c r="X3" s="75"/>
      <c r="Y3" s="75"/>
      <c r="Z3" s="75"/>
      <c r="AA3" s="74" t="s">
        <v>9</v>
      </c>
    </row>
    <row r="4" ht="39" customHeight="1" spans="1:27">
      <c r="A4" s="74"/>
      <c r="B4" s="74"/>
      <c r="C4" s="74"/>
      <c r="D4" s="74"/>
      <c r="E4" s="74"/>
      <c r="F4" s="74" t="s">
        <v>10</v>
      </c>
      <c r="G4" s="74" t="s">
        <v>11</v>
      </c>
      <c r="H4" s="74"/>
      <c r="I4" s="74"/>
      <c r="J4" s="74"/>
      <c r="K4" s="74"/>
      <c r="L4" s="74" t="s">
        <v>12</v>
      </c>
      <c r="M4" s="74"/>
      <c r="N4" s="74" t="s">
        <v>13</v>
      </c>
      <c r="O4" s="74"/>
      <c r="P4" s="74"/>
      <c r="Q4" s="74" t="s">
        <v>14</v>
      </c>
      <c r="R4" s="74"/>
      <c r="S4" s="74"/>
      <c r="T4" s="74"/>
      <c r="U4" s="74"/>
      <c r="V4" s="74"/>
      <c r="W4" s="74"/>
      <c r="X4" s="74"/>
      <c r="Y4" s="74" t="s">
        <v>15</v>
      </c>
      <c r="Z4" s="74" t="s">
        <v>16</v>
      </c>
      <c r="AA4" s="74"/>
    </row>
    <row r="5" ht="43.5" customHeight="1" spans="1:27">
      <c r="A5" s="74"/>
      <c r="B5" s="74"/>
      <c r="C5" s="74"/>
      <c r="D5" s="74"/>
      <c r="E5" s="74"/>
      <c r="F5" s="74"/>
      <c r="G5" s="74" t="s">
        <v>17</v>
      </c>
      <c r="H5" s="74" t="s">
        <v>18</v>
      </c>
      <c r="I5" s="74" t="s">
        <v>19</v>
      </c>
      <c r="J5" s="74" t="s">
        <v>20</v>
      </c>
      <c r="K5" s="74" t="s">
        <v>21</v>
      </c>
      <c r="L5" s="74" t="s">
        <v>22</v>
      </c>
      <c r="M5" s="74" t="s">
        <v>23</v>
      </c>
      <c r="N5" s="74" t="s">
        <v>24</v>
      </c>
      <c r="O5" s="74" t="s">
        <v>25</v>
      </c>
      <c r="P5" s="74" t="s">
        <v>26</v>
      </c>
      <c r="Q5" s="74" t="s">
        <v>27</v>
      </c>
      <c r="R5" s="74" t="s">
        <v>28</v>
      </c>
      <c r="S5" s="74" t="s">
        <v>29</v>
      </c>
      <c r="T5" s="74" t="s">
        <v>30</v>
      </c>
      <c r="U5" s="74" t="s">
        <v>31</v>
      </c>
      <c r="V5" s="74" t="s">
        <v>22</v>
      </c>
      <c r="W5" s="74" t="s">
        <v>23</v>
      </c>
      <c r="X5" s="74" t="s">
        <v>32</v>
      </c>
      <c r="Y5" s="74"/>
      <c r="Z5" s="74"/>
      <c r="AA5" s="74"/>
    </row>
    <row r="6" s="69" customFormat="1" ht="23.25" customHeight="1" spans="1:27">
      <c r="A6" s="76" t="s">
        <v>33</v>
      </c>
      <c r="B6" s="76"/>
      <c r="C6" s="76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>
        <f>Y7+Y14</f>
        <v>-13.8</v>
      </c>
      <c r="Z6" s="77">
        <f>Z7+Z14</f>
        <v>-233.8</v>
      </c>
      <c r="AA6" s="77"/>
    </row>
    <row r="7" s="70" customFormat="1" ht="23.25" customHeight="1" spans="1:27">
      <c r="A7" s="78" t="s">
        <v>34</v>
      </c>
      <c r="B7" s="78" t="s">
        <v>35</v>
      </c>
      <c r="C7" s="78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>
        <f>SUM(Y8:Y13)</f>
        <v>-14.7</v>
      </c>
      <c r="Z7" s="79">
        <f>SUM(Z8:Z13)</f>
        <v>-275.8</v>
      </c>
      <c r="AA7" s="79"/>
    </row>
    <row r="8" ht="43" customHeight="1" spans="1:28">
      <c r="A8" s="80">
        <v>1</v>
      </c>
      <c r="B8" s="81" t="s">
        <v>36</v>
      </c>
      <c r="C8" s="81" t="s">
        <v>37</v>
      </c>
      <c r="D8" s="82" t="s">
        <v>38</v>
      </c>
      <c r="E8" s="82" t="s">
        <v>39</v>
      </c>
      <c r="F8" s="82" t="s">
        <v>40</v>
      </c>
      <c r="G8" s="82">
        <v>1.2</v>
      </c>
      <c r="H8" s="82"/>
      <c r="I8" s="82"/>
      <c r="J8" s="82"/>
      <c r="K8" s="82">
        <v>1.2</v>
      </c>
      <c r="L8" s="82">
        <v>0</v>
      </c>
      <c r="M8" s="82">
        <v>1.2</v>
      </c>
      <c r="N8" s="82">
        <v>560</v>
      </c>
      <c r="O8" s="82">
        <v>5.8</v>
      </c>
      <c r="P8" s="82">
        <v>548</v>
      </c>
      <c r="Q8" s="85" t="s">
        <v>41</v>
      </c>
      <c r="R8" s="82" t="s">
        <v>42</v>
      </c>
      <c r="S8" s="82">
        <v>8</v>
      </c>
      <c r="T8" s="82">
        <v>6</v>
      </c>
      <c r="U8" s="82" t="s">
        <v>43</v>
      </c>
      <c r="V8" s="82">
        <v>0</v>
      </c>
      <c r="W8" s="82">
        <v>1.2</v>
      </c>
      <c r="X8" s="82" t="s">
        <v>44</v>
      </c>
      <c r="Y8" s="82">
        <f t="shared" ref="Y8:Y13" si="0">-G8</f>
        <v>-1.2</v>
      </c>
      <c r="Z8" s="82">
        <v>-5.8</v>
      </c>
      <c r="AA8" s="82"/>
      <c r="AB8" s="86"/>
    </row>
    <row r="9" ht="43" customHeight="1" spans="1:28">
      <c r="A9" s="80">
        <v>2</v>
      </c>
      <c r="B9" s="81" t="s">
        <v>36</v>
      </c>
      <c r="C9" s="81" t="s">
        <v>37</v>
      </c>
      <c r="D9" s="82" t="s">
        <v>38</v>
      </c>
      <c r="E9" s="82" t="s">
        <v>45</v>
      </c>
      <c r="F9" s="82" t="s">
        <v>46</v>
      </c>
      <c r="G9" s="82">
        <v>3.1</v>
      </c>
      <c r="H9" s="82"/>
      <c r="I9" s="82"/>
      <c r="J9" s="82"/>
      <c r="K9" s="82">
        <v>3.1</v>
      </c>
      <c r="L9" s="82">
        <v>0</v>
      </c>
      <c r="M9" s="82">
        <v>3.1</v>
      </c>
      <c r="N9" s="82">
        <v>1274</v>
      </c>
      <c r="O9" s="82">
        <v>62</v>
      </c>
      <c r="P9" s="82">
        <v>1212</v>
      </c>
      <c r="Q9" s="82" t="s">
        <v>41</v>
      </c>
      <c r="R9" s="82" t="s">
        <v>42</v>
      </c>
      <c r="S9" s="82">
        <v>8</v>
      </c>
      <c r="T9" s="82">
        <v>6</v>
      </c>
      <c r="U9" s="82" t="s">
        <v>47</v>
      </c>
      <c r="V9" s="82">
        <v>0</v>
      </c>
      <c r="W9" s="82">
        <v>3.1</v>
      </c>
      <c r="X9" s="82" t="s">
        <v>48</v>
      </c>
      <c r="Y9" s="82">
        <f t="shared" si="0"/>
        <v>-3.1</v>
      </c>
      <c r="Z9" s="82">
        <v>-62</v>
      </c>
      <c r="AA9" s="82"/>
      <c r="AB9" s="86"/>
    </row>
    <row r="10" ht="43" customHeight="1" spans="1:28">
      <c r="A10" s="80">
        <v>3</v>
      </c>
      <c r="B10" s="81" t="s">
        <v>36</v>
      </c>
      <c r="C10" s="81" t="s">
        <v>37</v>
      </c>
      <c r="D10" s="82" t="s">
        <v>38</v>
      </c>
      <c r="E10" s="82" t="s">
        <v>49</v>
      </c>
      <c r="F10" s="82" t="s">
        <v>46</v>
      </c>
      <c r="G10" s="82">
        <v>1.6</v>
      </c>
      <c r="H10" s="82"/>
      <c r="I10" s="82"/>
      <c r="J10" s="82"/>
      <c r="K10" s="82">
        <v>1.6</v>
      </c>
      <c r="L10" s="82">
        <v>0</v>
      </c>
      <c r="M10" s="82">
        <v>1.6</v>
      </c>
      <c r="N10" s="82">
        <v>553</v>
      </c>
      <c r="O10" s="82">
        <v>32</v>
      </c>
      <c r="P10" s="82">
        <v>521</v>
      </c>
      <c r="Q10" s="82" t="s">
        <v>41</v>
      </c>
      <c r="R10" s="82" t="s">
        <v>42</v>
      </c>
      <c r="S10" s="82">
        <v>8</v>
      </c>
      <c r="T10" s="82">
        <v>6</v>
      </c>
      <c r="U10" s="82" t="s">
        <v>50</v>
      </c>
      <c r="V10" s="82">
        <v>0</v>
      </c>
      <c r="W10" s="82">
        <v>1.6</v>
      </c>
      <c r="X10" s="82" t="s">
        <v>48</v>
      </c>
      <c r="Y10" s="82">
        <f t="shared" si="0"/>
        <v>-1.6</v>
      </c>
      <c r="Z10" s="82">
        <v>-32</v>
      </c>
      <c r="AA10" s="82"/>
      <c r="AB10" s="86"/>
    </row>
    <row r="11" ht="43" customHeight="1" spans="1:28">
      <c r="A11" s="80">
        <v>4</v>
      </c>
      <c r="B11" s="81" t="s">
        <v>36</v>
      </c>
      <c r="C11" s="81" t="s">
        <v>37</v>
      </c>
      <c r="D11" s="82" t="s">
        <v>51</v>
      </c>
      <c r="E11" s="82" t="s">
        <v>52</v>
      </c>
      <c r="F11" s="82" t="s">
        <v>46</v>
      </c>
      <c r="G11" s="82">
        <v>0.8</v>
      </c>
      <c r="H11" s="82"/>
      <c r="I11" s="82"/>
      <c r="J11" s="82"/>
      <c r="K11" s="82">
        <v>0.8</v>
      </c>
      <c r="L11" s="82">
        <v>0</v>
      </c>
      <c r="M11" s="82">
        <v>0.8</v>
      </c>
      <c r="N11" s="82">
        <v>442</v>
      </c>
      <c r="O11" s="82">
        <v>16</v>
      </c>
      <c r="P11" s="82">
        <v>426</v>
      </c>
      <c r="Q11" s="82" t="s">
        <v>41</v>
      </c>
      <c r="R11" s="82" t="s">
        <v>42</v>
      </c>
      <c r="S11" s="82">
        <v>8</v>
      </c>
      <c r="T11" s="82">
        <v>6</v>
      </c>
      <c r="U11" s="82" t="s">
        <v>53</v>
      </c>
      <c r="V11" s="82">
        <v>0</v>
      </c>
      <c r="W11" s="82">
        <v>0.8</v>
      </c>
      <c r="X11" s="82" t="s">
        <v>48</v>
      </c>
      <c r="Y11" s="82">
        <f t="shared" si="0"/>
        <v>-0.8</v>
      </c>
      <c r="Z11" s="82">
        <v>-16</v>
      </c>
      <c r="AA11" s="82"/>
      <c r="AB11" s="86"/>
    </row>
    <row r="12" ht="43" customHeight="1" spans="1:28">
      <c r="A12" s="80">
        <v>5</v>
      </c>
      <c r="B12" s="81" t="s">
        <v>36</v>
      </c>
      <c r="C12" s="81" t="s">
        <v>37</v>
      </c>
      <c r="D12" s="82" t="s">
        <v>51</v>
      </c>
      <c r="E12" s="82" t="s">
        <v>54</v>
      </c>
      <c r="F12" s="82" t="s">
        <v>46</v>
      </c>
      <c r="G12" s="82">
        <v>4.2</v>
      </c>
      <c r="H12" s="82"/>
      <c r="I12" s="82"/>
      <c r="J12" s="82"/>
      <c r="K12" s="82">
        <v>4.2</v>
      </c>
      <c r="L12" s="82">
        <v>0</v>
      </c>
      <c r="M12" s="82">
        <v>4.2</v>
      </c>
      <c r="N12" s="82">
        <v>1687</v>
      </c>
      <c r="O12" s="82">
        <v>84</v>
      </c>
      <c r="P12" s="82">
        <v>1603</v>
      </c>
      <c r="Q12" s="82" t="s">
        <v>41</v>
      </c>
      <c r="R12" s="82" t="s">
        <v>42</v>
      </c>
      <c r="S12" s="82">
        <v>8</v>
      </c>
      <c r="T12" s="82">
        <v>6</v>
      </c>
      <c r="U12" s="82" t="s">
        <v>55</v>
      </c>
      <c r="V12" s="82">
        <v>0</v>
      </c>
      <c r="W12" s="82">
        <v>4.2</v>
      </c>
      <c r="X12" s="82" t="s">
        <v>48</v>
      </c>
      <c r="Y12" s="82">
        <f t="shared" si="0"/>
        <v>-4.2</v>
      </c>
      <c r="Z12" s="82">
        <v>-84</v>
      </c>
      <c r="AA12" s="82"/>
      <c r="AB12" s="86"/>
    </row>
    <row r="13" ht="43" customHeight="1" spans="1:28">
      <c r="A13" s="80">
        <v>6</v>
      </c>
      <c r="B13" s="81" t="s">
        <v>36</v>
      </c>
      <c r="C13" s="81" t="s">
        <v>37</v>
      </c>
      <c r="D13" s="82" t="s">
        <v>56</v>
      </c>
      <c r="E13" s="82" t="s">
        <v>57</v>
      </c>
      <c r="F13" s="82" t="s">
        <v>46</v>
      </c>
      <c r="G13" s="82">
        <v>3.8</v>
      </c>
      <c r="H13" s="82"/>
      <c r="I13" s="82"/>
      <c r="J13" s="82"/>
      <c r="K13" s="82">
        <v>3.8</v>
      </c>
      <c r="L13" s="82">
        <v>0</v>
      </c>
      <c r="M13" s="82">
        <v>3.8</v>
      </c>
      <c r="N13" s="82">
        <v>1600</v>
      </c>
      <c r="O13" s="82">
        <v>76</v>
      </c>
      <c r="P13" s="82">
        <v>1524</v>
      </c>
      <c r="Q13" s="82" t="s">
        <v>41</v>
      </c>
      <c r="R13" s="82" t="s">
        <v>42</v>
      </c>
      <c r="S13" s="82">
        <v>8</v>
      </c>
      <c r="T13" s="82">
        <v>6</v>
      </c>
      <c r="U13" s="82" t="s">
        <v>58</v>
      </c>
      <c r="V13" s="82">
        <v>0</v>
      </c>
      <c r="W13" s="82">
        <v>3.8</v>
      </c>
      <c r="X13" s="82" t="s">
        <v>48</v>
      </c>
      <c r="Y13" s="82">
        <f t="shared" si="0"/>
        <v>-3.8</v>
      </c>
      <c r="Z13" s="82">
        <v>-76</v>
      </c>
      <c r="AA13" s="82"/>
      <c r="AB13" s="86"/>
    </row>
    <row r="14" s="70" customFormat="1" ht="34" customHeight="1" spans="1:27">
      <c r="A14" s="81" t="s">
        <v>59</v>
      </c>
      <c r="B14" s="82" t="s">
        <v>60</v>
      </c>
      <c r="C14" s="82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>
        <f>SUM(Y15)</f>
        <v>0.9</v>
      </c>
      <c r="Z14" s="79">
        <f>SUM(Z15)</f>
        <v>42</v>
      </c>
      <c r="AA14" s="79"/>
    </row>
    <row r="15" ht="75" customHeight="1" spans="1:28">
      <c r="A15" s="83">
        <v>1</v>
      </c>
      <c r="B15" s="83" t="s">
        <v>36</v>
      </c>
      <c r="C15" s="83" t="s">
        <v>61</v>
      </c>
      <c r="D15" s="82" t="s">
        <v>62</v>
      </c>
      <c r="E15" s="82" t="s">
        <v>63</v>
      </c>
      <c r="F15" s="82" t="s">
        <v>40</v>
      </c>
      <c r="G15" s="82">
        <v>1.6</v>
      </c>
      <c r="H15" s="82"/>
      <c r="I15" s="82"/>
      <c r="J15" s="82"/>
      <c r="K15" s="82">
        <v>1.6</v>
      </c>
      <c r="L15" s="82">
        <v>0</v>
      </c>
      <c r="M15" s="82">
        <v>1.6</v>
      </c>
      <c r="N15" s="82">
        <v>88</v>
      </c>
      <c r="O15" s="84">
        <v>8</v>
      </c>
      <c r="P15" s="84">
        <v>80</v>
      </c>
      <c r="Q15" s="82" t="s">
        <v>41</v>
      </c>
      <c r="R15" s="82" t="s">
        <v>64</v>
      </c>
      <c r="S15" s="82">
        <v>8</v>
      </c>
      <c r="T15" s="82">
        <v>6</v>
      </c>
      <c r="U15" s="82" t="s">
        <v>65</v>
      </c>
      <c r="V15" s="82">
        <v>0</v>
      </c>
      <c r="W15" s="82">
        <v>2.5</v>
      </c>
      <c r="X15" s="82" t="s">
        <v>66</v>
      </c>
      <c r="Y15" s="82">
        <v>0.9</v>
      </c>
      <c r="Z15" s="87">
        <v>42</v>
      </c>
      <c r="AA15" s="82" t="s">
        <v>67</v>
      </c>
      <c r="AB15" s="86"/>
    </row>
  </sheetData>
  <mergeCells count="20">
    <mergeCell ref="A1:B1"/>
    <mergeCell ref="A2:AA2"/>
    <mergeCell ref="F3:P3"/>
    <mergeCell ref="Q3:Z3"/>
    <mergeCell ref="G4:K4"/>
    <mergeCell ref="L4:M4"/>
    <mergeCell ref="N4:P4"/>
    <mergeCell ref="Q4:X4"/>
    <mergeCell ref="A6:C6"/>
    <mergeCell ref="B7:C7"/>
    <mergeCell ref="B14:C14"/>
    <mergeCell ref="A3:A5"/>
    <mergeCell ref="B3:B5"/>
    <mergeCell ref="C3:C5"/>
    <mergeCell ref="D3:D5"/>
    <mergeCell ref="E3:E5"/>
    <mergeCell ref="F4:F5"/>
    <mergeCell ref="Y4:Y5"/>
    <mergeCell ref="Z4:Z5"/>
    <mergeCell ref="AA3:AA5"/>
  </mergeCells>
  <pageMargins left="0.708661417322835" right="0.708661417322835" top="0.748031496062992" bottom="0.748031496062992" header="0.31496062992126" footer="0.31496062992126"/>
  <pageSetup paperSize="9" scale="8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8"/>
  <sheetViews>
    <sheetView view="pageBreakPreview" zoomScaleNormal="100" zoomScaleSheetLayoutView="100" topLeftCell="A16" workbookViewId="0">
      <selection activeCell="G39" sqref="G39"/>
    </sheetView>
  </sheetViews>
  <sheetFormatPr defaultColWidth="9" defaultRowHeight="14.4"/>
  <cols>
    <col min="1" max="1" width="8" style="5" customWidth="1"/>
    <col min="2" max="2" width="7.12962962962963" style="5" customWidth="1"/>
    <col min="3" max="3" width="8.12962962962963" style="5" customWidth="1"/>
    <col min="4" max="4" width="7.75" style="5" customWidth="1"/>
    <col min="5" max="5" width="7.25" style="5" customWidth="1"/>
    <col min="6" max="6" width="10.6296296296296" style="5" customWidth="1"/>
    <col min="7" max="8" width="7.37962962962963" style="5" customWidth="1"/>
    <col min="9" max="9" width="9.11111111111111" style="5" customWidth="1"/>
    <col min="10" max="10" width="8.88888888888889" style="5" customWidth="1"/>
    <col min="11" max="11" width="8.44444444444444" style="5" customWidth="1"/>
    <col min="12" max="12" width="12.4444444444444" style="5" customWidth="1"/>
    <col min="13" max="17" width="7.75" style="5" customWidth="1"/>
    <col min="18" max="18" width="9" style="5"/>
    <col min="19" max="19" width="9" style="6"/>
    <col min="20" max="20" width="31.7777777777778" style="5" customWidth="1"/>
    <col min="21" max="16384" width="9" style="5"/>
  </cols>
  <sheetData>
    <row r="1" ht="18" customHeight="1" spans="1:20">
      <c r="A1" s="7" t="s">
        <v>68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57"/>
      <c r="T1" s="8"/>
    </row>
    <row r="2" ht="24" customHeight="1" spans="1:20">
      <c r="A2" s="9" t="s">
        <v>69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ht="18" customHeight="1" spans="1:20">
      <c r="A3" s="10" t="s">
        <v>2</v>
      </c>
      <c r="B3" s="10" t="s">
        <v>3</v>
      </c>
      <c r="C3" s="11" t="s">
        <v>4</v>
      </c>
      <c r="D3" s="10" t="s">
        <v>5</v>
      </c>
      <c r="E3" s="10" t="s">
        <v>70</v>
      </c>
      <c r="F3" s="10" t="s">
        <v>71</v>
      </c>
      <c r="G3" s="12" t="s">
        <v>72</v>
      </c>
      <c r="H3" s="10" t="s">
        <v>73</v>
      </c>
      <c r="I3" s="10" t="s">
        <v>74</v>
      </c>
      <c r="J3" s="10" t="s">
        <v>75</v>
      </c>
      <c r="K3" s="10"/>
      <c r="L3" s="10" t="s">
        <v>76</v>
      </c>
      <c r="M3" s="10" t="s">
        <v>13</v>
      </c>
      <c r="N3" s="10"/>
      <c r="O3" s="10"/>
      <c r="P3" s="10" t="s">
        <v>77</v>
      </c>
      <c r="Q3" s="10"/>
      <c r="R3" s="10" t="s">
        <v>78</v>
      </c>
      <c r="S3" s="12" t="s">
        <v>16</v>
      </c>
      <c r="T3" s="10" t="s">
        <v>9</v>
      </c>
    </row>
    <row r="4" ht="28" customHeight="1" spans="1:20">
      <c r="A4" s="10"/>
      <c r="B4" s="10"/>
      <c r="C4" s="13"/>
      <c r="D4" s="10"/>
      <c r="E4" s="10"/>
      <c r="F4" s="10"/>
      <c r="G4" s="12"/>
      <c r="H4" s="10"/>
      <c r="I4" s="10"/>
      <c r="J4" s="10" t="s">
        <v>79</v>
      </c>
      <c r="K4" s="44" t="s">
        <v>80</v>
      </c>
      <c r="L4" s="10"/>
      <c r="M4" s="10" t="s">
        <v>24</v>
      </c>
      <c r="N4" s="10" t="s">
        <v>25</v>
      </c>
      <c r="O4" s="10" t="s">
        <v>26</v>
      </c>
      <c r="P4" s="10" t="s">
        <v>79</v>
      </c>
      <c r="Q4" s="44" t="s">
        <v>80</v>
      </c>
      <c r="R4" s="10"/>
      <c r="S4" s="12"/>
      <c r="T4" s="10"/>
    </row>
    <row r="5" s="1" customFormat="1" ht="21" customHeight="1" spans="1:20">
      <c r="A5" s="14" t="s">
        <v>33</v>
      </c>
      <c r="B5" s="15"/>
      <c r="C5" s="16"/>
      <c r="D5" s="17"/>
      <c r="E5" s="17"/>
      <c r="F5" s="17"/>
      <c r="G5" s="18"/>
      <c r="H5" s="19"/>
      <c r="I5" s="25"/>
      <c r="J5" s="19"/>
      <c r="K5" s="19"/>
      <c r="L5" s="41"/>
      <c r="M5" s="19"/>
      <c r="N5" s="19"/>
      <c r="O5" s="25"/>
      <c r="P5" s="19"/>
      <c r="Q5" s="19"/>
      <c r="R5" s="58"/>
      <c r="S5" s="59">
        <f>S6+S25</f>
        <v>-555.8</v>
      </c>
      <c r="T5" s="41"/>
    </row>
    <row r="6" s="1" customFormat="1" ht="27" customHeight="1" spans="1:20">
      <c r="A6" s="20" t="s">
        <v>34</v>
      </c>
      <c r="B6" s="21" t="s">
        <v>35</v>
      </c>
      <c r="C6" s="22"/>
      <c r="D6" s="17"/>
      <c r="E6" s="17"/>
      <c r="F6" s="17"/>
      <c r="G6" s="18"/>
      <c r="H6" s="23"/>
      <c r="I6" s="45"/>
      <c r="J6" s="23"/>
      <c r="K6" s="23"/>
      <c r="L6" s="46"/>
      <c r="M6" s="23"/>
      <c r="N6" s="23"/>
      <c r="O6" s="45"/>
      <c r="P6" s="19"/>
      <c r="Q6" s="19"/>
      <c r="R6" s="60"/>
      <c r="S6" s="61">
        <f>SUM(S7:S24)</f>
        <v>-571</v>
      </c>
      <c r="T6" s="41"/>
    </row>
    <row r="7" s="2" customFormat="1" ht="27" customHeight="1" spans="1:20">
      <c r="A7" s="24">
        <v>1</v>
      </c>
      <c r="B7" s="25" t="s">
        <v>36</v>
      </c>
      <c r="C7" s="25" t="s">
        <v>81</v>
      </c>
      <c r="D7" s="17" t="s">
        <v>82</v>
      </c>
      <c r="E7" s="17" t="s">
        <v>83</v>
      </c>
      <c r="F7" s="17" t="s">
        <v>84</v>
      </c>
      <c r="G7" s="25">
        <v>2018</v>
      </c>
      <c r="H7" s="19">
        <v>0.042</v>
      </c>
      <c r="I7" s="25" t="s">
        <v>85</v>
      </c>
      <c r="J7" s="47">
        <v>65.04</v>
      </c>
      <c r="K7" s="19">
        <v>9</v>
      </c>
      <c r="L7" s="17" t="s">
        <v>86</v>
      </c>
      <c r="M7" s="19">
        <v>287</v>
      </c>
      <c r="N7" s="19">
        <v>117</v>
      </c>
      <c r="O7" s="19">
        <v>170</v>
      </c>
      <c r="P7" s="47">
        <v>65.04</v>
      </c>
      <c r="Q7" s="19">
        <v>9</v>
      </c>
      <c r="R7" s="17"/>
      <c r="S7" s="62">
        <v>-117</v>
      </c>
      <c r="T7" s="41" t="s">
        <v>87</v>
      </c>
    </row>
    <row r="8" s="2" customFormat="1" ht="27" customHeight="1" spans="1:20">
      <c r="A8" s="25">
        <v>2</v>
      </c>
      <c r="B8" s="25" t="s">
        <v>36</v>
      </c>
      <c r="C8" s="25" t="s">
        <v>81</v>
      </c>
      <c r="D8" s="17" t="s">
        <v>88</v>
      </c>
      <c r="E8" s="17" t="s">
        <v>89</v>
      </c>
      <c r="F8" s="17" t="s">
        <v>90</v>
      </c>
      <c r="G8" s="25">
        <v>2018</v>
      </c>
      <c r="H8" s="19">
        <v>0.424</v>
      </c>
      <c r="I8" s="25" t="s">
        <v>85</v>
      </c>
      <c r="J8" s="47">
        <v>32</v>
      </c>
      <c r="K8" s="19">
        <v>5.5</v>
      </c>
      <c r="L8" s="17" t="s">
        <v>91</v>
      </c>
      <c r="M8" s="19">
        <v>73</v>
      </c>
      <c r="N8" s="19">
        <v>26</v>
      </c>
      <c r="O8" s="19">
        <v>47</v>
      </c>
      <c r="P8" s="47">
        <v>32</v>
      </c>
      <c r="Q8" s="19">
        <v>5.5</v>
      </c>
      <c r="R8" s="17"/>
      <c r="S8" s="62">
        <v>-26</v>
      </c>
      <c r="T8" s="41" t="s">
        <v>87</v>
      </c>
    </row>
    <row r="9" s="2" customFormat="1" ht="27" customHeight="1" spans="1:20">
      <c r="A9" s="24">
        <v>3</v>
      </c>
      <c r="B9" s="25" t="s">
        <v>36</v>
      </c>
      <c r="C9" s="25" t="s">
        <v>81</v>
      </c>
      <c r="D9" s="17" t="s">
        <v>92</v>
      </c>
      <c r="E9" s="17" t="s">
        <v>93</v>
      </c>
      <c r="F9" s="17" t="s">
        <v>94</v>
      </c>
      <c r="G9" s="25">
        <v>2018</v>
      </c>
      <c r="H9" s="19">
        <v>0.218</v>
      </c>
      <c r="I9" s="25" t="s">
        <v>85</v>
      </c>
      <c r="J9" s="47">
        <v>69.04</v>
      </c>
      <c r="K9" s="19">
        <v>6.5</v>
      </c>
      <c r="L9" s="17" t="s">
        <v>95</v>
      </c>
      <c r="M9" s="19">
        <v>217</v>
      </c>
      <c r="N9" s="19">
        <v>90</v>
      </c>
      <c r="O9" s="19">
        <v>127</v>
      </c>
      <c r="P9" s="47">
        <v>69.04</v>
      </c>
      <c r="Q9" s="19">
        <v>6.5</v>
      </c>
      <c r="R9" s="17"/>
      <c r="S9" s="62">
        <v>-90</v>
      </c>
      <c r="T9" s="41" t="s">
        <v>87</v>
      </c>
    </row>
    <row r="10" s="2" customFormat="1" ht="27" customHeight="1" spans="1:20">
      <c r="A10" s="25">
        <v>4</v>
      </c>
      <c r="B10" s="25" t="s">
        <v>36</v>
      </c>
      <c r="C10" s="25" t="s">
        <v>81</v>
      </c>
      <c r="D10" s="17" t="s">
        <v>92</v>
      </c>
      <c r="E10" s="17" t="s">
        <v>96</v>
      </c>
      <c r="F10" s="17" t="s">
        <v>97</v>
      </c>
      <c r="G10" s="25">
        <v>2018</v>
      </c>
      <c r="H10" s="19">
        <v>0.125</v>
      </c>
      <c r="I10" s="25" t="s">
        <v>85</v>
      </c>
      <c r="J10" s="47">
        <v>31.04</v>
      </c>
      <c r="K10" s="19">
        <v>6.5</v>
      </c>
      <c r="L10" s="17" t="s">
        <v>98</v>
      </c>
      <c r="M10" s="19">
        <v>120</v>
      </c>
      <c r="N10" s="19">
        <v>30</v>
      </c>
      <c r="O10" s="19">
        <v>90</v>
      </c>
      <c r="P10" s="47">
        <v>31.04</v>
      </c>
      <c r="Q10" s="19">
        <v>6.5</v>
      </c>
      <c r="R10" s="17"/>
      <c r="S10" s="62">
        <v>-30</v>
      </c>
      <c r="T10" s="41" t="s">
        <v>87</v>
      </c>
    </row>
    <row r="11" s="2" customFormat="1" ht="27" customHeight="1" spans="1:20">
      <c r="A11" s="24">
        <v>5</v>
      </c>
      <c r="B11" s="12" t="s">
        <v>36</v>
      </c>
      <c r="C11" s="17" t="s">
        <v>99</v>
      </c>
      <c r="D11" s="17" t="s">
        <v>100</v>
      </c>
      <c r="E11" s="17" t="s">
        <v>101</v>
      </c>
      <c r="F11" s="17" t="s">
        <v>102</v>
      </c>
      <c r="G11" s="17">
        <v>2018</v>
      </c>
      <c r="H11" s="19">
        <v>0.044</v>
      </c>
      <c r="I11" s="17" t="s">
        <v>85</v>
      </c>
      <c r="J11" s="47">
        <v>30.84</v>
      </c>
      <c r="K11" s="19">
        <v>6.5</v>
      </c>
      <c r="L11" s="17" t="s">
        <v>103</v>
      </c>
      <c r="M11" s="19">
        <v>142</v>
      </c>
      <c r="N11" s="19">
        <v>30</v>
      </c>
      <c r="O11" s="19">
        <v>112</v>
      </c>
      <c r="P11" s="47">
        <v>30.84</v>
      </c>
      <c r="Q11" s="19">
        <v>6.5</v>
      </c>
      <c r="R11" s="17"/>
      <c r="S11" s="63">
        <v>-30</v>
      </c>
      <c r="T11" s="41" t="s">
        <v>87</v>
      </c>
    </row>
    <row r="12" s="2" customFormat="1" ht="27" customHeight="1" spans="1:20">
      <c r="A12" s="25">
        <v>6</v>
      </c>
      <c r="B12" s="17" t="s">
        <v>36</v>
      </c>
      <c r="C12" s="17" t="s">
        <v>99</v>
      </c>
      <c r="D12" s="17" t="s">
        <v>104</v>
      </c>
      <c r="E12" s="17" t="s">
        <v>105</v>
      </c>
      <c r="F12" s="17" t="s">
        <v>106</v>
      </c>
      <c r="G12" s="17">
        <v>2018</v>
      </c>
      <c r="H12" s="19">
        <v>0.01</v>
      </c>
      <c r="I12" s="17" t="s">
        <v>85</v>
      </c>
      <c r="J12" s="47">
        <v>36.84</v>
      </c>
      <c r="K12" s="19">
        <v>6</v>
      </c>
      <c r="L12" s="17" t="s">
        <v>107</v>
      </c>
      <c r="M12" s="19">
        <v>122</v>
      </c>
      <c r="N12" s="19">
        <v>33</v>
      </c>
      <c r="O12" s="19">
        <v>89</v>
      </c>
      <c r="P12" s="47">
        <v>36.84</v>
      </c>
      <c r="Q12" s="19">
        <v>6</v>
      </c>
      <c r="R12" s="41"/>
      <c r="S12" s="63">
        <v>-33</v>
      </c>
      <c r="T12" s="41" t="s">
        <v>87</v>
      </c>
    </row>
    <row r="13" s="2" customFormat="1" ht="27" customHeight="1" spans="1:20">
      <c r="A13" s="24">
        <v>7</v>
      </c>
      <c r="B13" s="17" t="s">
        <v>36</v>
      </c>
      <c r="C13" s="17" t="s">
        <v>99</v>
      </c>
      <c r="D13" s="17" t="s">
        <v>108</v>
      </c>
      <c r="E13" s="17" t="s">
        <v>109</v>
      </c>
      <c r="F13" s="17" t="s">
        <v>110</v>
      </c>
      <c r="G13" s="17">
        <v>2018</v>
      </c>
      <c r="H13" s="19">
        <v>0.971</v>
      </c>
      <c r="I13" s="17" t="s">
        <v>85</v>
      </c>
      <c r="J13" s="47">
        <v>12.24</v>
      </c>
      <c r="K13" s="19">
        <v>7.5</v>
      </c>
      <c r="L13" s="17" t="s">
        <v>111</v>
      </c>
      <c r="M13" s="19">
        <v>83</v>
      </c>
      <c r="N13" s="19">
        <v>14</v>
      </c>
      <c r="O13" s="19">
        <v>69</v>
      </c>
      <c r="P13" s="47">
        <v>12.24</v>
      </c>
      <c r="Q13" s="19">
        <v>7.5</v>
      </c>
      <c r="R13" s="41"/>
      <c r="S13" s="63">
        <v>-14</v>
      </c>
      <c r="T13" s="41" t="s">
        <v>87</v>
      </c>
    </row>
    <row r="14" s="2" customFormat="1" ht="27" customHeight="1" spans="1:20">
      <c r="A14" s="25">
        <v>8</v>
      </c>
      <c r="B14" s="17" t="s">
        <v>36</v>
      </c>
      <c r="C14" s="17" t="s">
        <v>99</v>
      </c>
      <c r="D14" s="17" t="s">
        <v>108</v>
      </c>
      <c r="E14" s="17" t="s">
        <v>112</v>
      </c>
      <c r="F14" s="17" t="s">
        <v>113</v>
      </c>
      <c r="G14" s="17">
        <v>2018</v>
      </c>
      <c r="H14" s="19">
        <v>0.675</v>
      </c>
      <c r="I14" s="17" t="s">
        <v>85</v>
      </c>
      <c r="J14" s="47">
        <v>9.2</v>
      </c>
      <c r="K14" s="19">
        <v>6.5</v>
      </c>
      <c r="L14" s="17" t="s">
        <v>114</v>
      </c>
      <c r="M14" s="19">
        <v>53</v>
      </c>
      <c r="N14" s="19">
        <v>9</v>
      </c>
      <c r="O14" s="19">
        <v>44</v>
      </c>
      <c r="P14" s="47">
        <v>9.2</v>
      </c>
      <c r="Q14" s="19">
        <v>6.5</v>
      </c>
      <c r="R14" s="41"/>
      <c r="S14" s="63">
        <v>-9</v>
      </c>
      <c r="T14" s="41" t="s">
        <v>87</v>
      </c>
    </row>
    <row r="15" s="2" customFormat="1" ht="27" customHeight="1" spans="1:20">
      <c r="A15" s="24">
        <v>9</v>
      </c>
      <c r="B15" s="17" t="s">
        <v>36</v>
      </c>
      <c r="C15" s="17" t="s">
        <v>99</v>
      </c>
      <c r="D15" s="17" t="s">
        <v>115</v>
      </c>
      <c r="E15" s="17" t="s">
        <v>116</v>
      </c>
      <c r="F15" s="17" t="s">
        <v>117</v>
      </c>
      <c r="G15" s="17">
        <v>2018</v>
      </c>
      <c r="H15" s="19">
        <v>0.06</v>
      </c>
      <c r="I15" s="17" t="s">
        <v>85</v>
      </c>
      <c r="J15" s="47">
        <v>19</v>
      </c>
      <c r="K15" s="19">
        <v>6</v>
      </c>
      <c r="L15" s="17" t="s">
        <v>118</v>
      </c>
      <c r="M15" s="19">
        <v>65</v>
      </c>
      <c r="N15" s="19">
        <v>17</v>
      </c>
      <c r="O15" s="19">
        <v>48</v>
      </c>
      <c r="P15" s="47">
        <v>19</v>
      </c>
      <c r="Q15" s="19">
        <v>6</v>
      </c>
      <c r="R15" s="41"/>
      <c r="S15" s="63">
        <v>-17</v>
      </c>
      <c r="T15" s="41" t="s">
        <v>87</v>
      </c>
    </row>
    <row r="16" s="3" customFormat="1" ht="27" customHeight="1" spans="1:20">
      <c r="A16" s="25">
        <v>10</v>
      </c>
      <c r="B16" s="26" t="s">
        <v>36</v>
      </c>
      <c r="C16" s="26" t="s">
        <v>61</v>
      </c>
      <c r="D16" s="27" t="s">
        <v>119</v>
      </c>
      <c r="E16" s="27" t="s">
        <v>120</v>
      </c>
      <c r="F16" s="28" t="s">
        <v>121</v>
      </c>
      <c r="G16" s="26">
        <v>2018</v>
      </c>
      <c r="H16" s="29">
        <v>0.277</v>
      </c>
      <c r="I16" s="27" t="s">
        <v>85</v>
      </c>
      <c r="J16" s="27">
        <v>21.04</v>
      </c>
      <c r="K16" s="29">
        <v>6</v>
      </c>
      <c r="L16" s="27" t="s">
        <v>122</v>
      </c>
      <c r="M16" s="48">
        <v>107</v>
      </c>
      <c r="N16" s="48">
        <v>19</v>
      </c>
      <c r="O16" s="48">
        <v>88</v>
      </c>
      <c r="P16" s="27">
        <v>21.04</v>
      </c>
      <c r="Q16" s="29">
        <v>6</v>
      </c>
      <c r="R16" s="42"/>
      <c r="S16" s="64">
        <v>-19</v>
      </c>
      <c r="T16" s="41" t="s">
        <v>87</v>
      </c>
    </row>
    <row r="17" s="2" customFormat="1" ht="27" customHeight="1" spans="1:20">
      <c r="A17" s="24">
        <v>11</v>
      </c>
      <c r="B17" s="18" t="s">
        <v>36</v>
      </c>
      <c r="C17" s="18" t="s">
        <v>61</v>
      </c>
      <c r="D17" s="30" t="s">
        <v>123</v>
      </c>
      <c r="E17" s="30" t="s">
        <v>124</v>
      </c>
      <c r="F17" s="30" t="s">
        <v>125</v>
      </c>
      <c r="G17" s="18">
        <v>2018</v>
      </c>
      <c r="H17" s="31">
        <v>0.262</v>
      </c>
      <c r="I17" s="30" t="s">
        <v>85</v>
      </c>
      <c r="J17" s="30">
        <v>19.08</v>
      </c>
      <c r="K17" s="31">
        <v>6.5</v>
      </c>
      <c r="L17" s="30" t="s">
        <v>126</v>
      </c>
      <c r="M17" s="49">
        <v>90</v>
      </c>
      <c r="N17" s="49">
        <v>19</v>
      </c>
      <c r="O17" s="49">
        <v>71</v>
      </c>
      <c r="P17" s="30">
        <v>19.08</v>
      </c>
      <c r="Q17" s="31">
        <v>6.5</v>
      </c>
      <c r="R17" s="43"/>
      <c r="S17" s="65">
        <v>-19</v>
      </c>
      <c r="T17" s="41" t="s">
        <v>87</v>
      </c>
    </row>
    <row r="18" s="2" customFormat="1" ht="27" customHeight="1" spans="1:20">
      <c r="A18" s="25">
        <v>12</v>
      </c>
      <c r="B18" s="18" t="s">
        <v>36</v>
      </c>
      <c r="C18" s="18" t="s">
        <v>61</v>
      </c>
      <c r="D18" s="30" t="s">
        <v>123</v>
      </c>
      <c r="E18" s="30" t="s">
        <v>127</v>
      </c>
      <c r="F18" s="30" t="s">
        <v>128</v>
      </c>
      <c r="G18" s="18">
        <v>2018</v>
      </c>
      <c r="H18" s="31">
        <v>0.033</v>
      </c>
      <c r="I18" s="30" t="s">
        <v>85</v>
      </c>
      <c r="J18" s="30">
        <v>31.04</v>
      </c>
      <c r="K18" s="31">
        <v>6.5</v>
      </c>
      <c r="L18" s="30" t="s">
        <v>129</v>
      </c>
      <c r="M18" s="49">
        <v>105</v>
      </c>
      <c r="N18" s="49">
        <v>30</v>
      </c>
      <c r="O18" s="49">
        <v>75</v>
      </c>
      <c r="P18" s="30">
        <v>31.04</v>
      </c>
      <c r="Q18" s="31">
        <v>6.5</v>
      </c>
      <c r="R18" s="43"/>
      <c r="S18" s="65">
        <v>-30</v>
      </c>
      <c r="T18" s="41" t="s">
        <v>87</v>
      </c>
    </row>
    <row r="19" s="2" customFormat="1" ht="27" customHeight="1" spans="1:20">
      <c r="A19" s="24">
        <v>13</v>
      </c>
      <c r="B19" s="18" t="s">
        <v>36</v>
      </c>
      <c r="C19" s="18" t="s">
        <v>61</v>
      </c>
      <c r="D19" s="30" t="s">
        <v>123</v>
      </c>
      <c r="E19" s="30" t="s">
        <v>130</v>
      </c>
      <c r="F19" s="30" t="s">
        <v>131</v>
      </c>
      <c r="G19" s="18">
        <v>2018</v>
      </c>
      <c r="H19" s="31">
        <v>0.458</v>
      </c>
      <c r="I19" s="30" t="s">
        <v>85</v>
      </c>
      <c r="J19" s="30">
        <v>21.04</v>
      </c>
      <c r="K19" s="31">
        <v>6.5</v>
      </c>
      <c r="L19" s="30" t="s">
        <v>132</v>
      </c>
      <c r="M19" s="49">
        <v>99</v>
      </c>
      <c r="N19" s="49">
        <v>21</v>
      </c>
      <c r="O19" s="49">
        <v>78</v>
      </c>
      <c r="P19" s="30">
        <v>21.04</v>
      </c>
      <c r="Q19" s="31">
        <v>6.5</v>
      </c>
      <c r="R19" s="43"/>
      <c r="S19" s="65">
        <v>-21</v>
      </c>
      <c r="T19" s="41" t="s">
        <v>87</v>
      </c>
    </row>
    <row r="20" s="2" customFormat="1" ht="27" customHeight="1" spans="1:20">
      <c r="A20" s="25">
        <v>14</v>
      </c>
      <c r="B20" s="18" t="s">
        <v>36</v>
      </c>
      <c r="C20" s="18" t="s">
        <v>61</v>
      </c>
      <c r="D20" s="32" t="s">
        <v>133</v>
      </c>
      <c r="E20" s="32" t="s">
        <v>134</v>
      </c>
      <c r="F20" s="30" t="s">
        <v>135</v>
      </c>
      <c r="G20" s="18">
        <v>2018</v>
      </c>
      <c r="H20" s="33">
        <v>0.528</v>
      </c>
      <c r="I20" s="30" t="s">
        <v>85</v>
      </c>
      <c r="J20" s="50">
        <v>20.08</v>
      </c>
      <c r="K20" s="32">
        <v>6</v>
      </c>
      <c r="L20" s="32" t="s">
        <v>136</v>
      </c>
      <c r="M20" s="51">
        <v>62</v>
      </c>
      <c r="N20" s="52">
        <v>18</v>
      </c>
      <c r="O20" s="52">
        <v>50</v>
      </c>
      <c r="P20" s="50">
        <v>20.08</v>
      </c>
      <c r="Q20" s="32">
        <v>6</v>
      </c>
      <c r="R20" s="43"/>
      <c r="S20" s="65">
        <v>-18</v>
      </c>
      <c r="T20" s="41" t="s">
        <v>87</v>
      </c>
    </row>
    <row r="21" s="2" customFormat="1" ht="27" customHeight="1" spans="1:20">
      <c r="A21" s="24">
        <v>15</v>
      </c>
      <c r="B21" s="18" t="s">
        <v>36</v>
      </c>
      <c r="C21" s="18" t="s">
        <v>61</v>
      </c>
      <c r="D21" s="32" t="s">
        <v>137</v>
      </c>
      <c r="E21" s="32" t="s">
        <v>138</v>
      </c>
      <c r="F21" s="30" t="s">
        <v>139</v>
      </c>
      <c r="G21" s="18">
        <v>2018</v>
      </c>
      <c r="H21" s="33">
        <v>1.566</v>
      </c>
      <c r="I21" s="30" t="s">
        <v>85</v>
      </c>
      <c r="J21" s="50">
        <v>28.04</v>
      </c>
      <c r="K21" s="32">
        <v>7.5</v>
      </c>
      <c r="L21" s="32" t="s">
        <v>140</v>
      </c>
      <c r="M21" s="51">
        <v>81</v>
      </c>
      <c r="N21" s="52">
        <v>42</v>
      </c>
      <c r="O21" s="52">
        <v>39</v>
      </c>
      <c r="P21" s="50">
        <v>28.04</v>
      </c>
      <c r="Q21" s="32">
        <v>7.5</v>
      </c>
      <c r="R21" s="43"/>
      <c r="S21" s="65">
        <v>-42</v>
      </c>
      <c r="T21" s="41" t="s">
        <v>87</v>
      </c>
    </row>
    <row r="22" s="2" customFormat="1" ht="27" customHeight="1" spans="1:20">
      <c r="A22" s="25">
        <v>16</v>
      </c>
      <c r="B22" s="18" t="s">
        <v>36</v>
      </c>
      <c r="C22" s="18" t="s">
        <v>61</v>
      </c>
      <c r="D22" s="34" t="s">
        <v>123</v>
      </c>
      <c r="E22" s="35" t="s">
        <v>141</v>
      </c>
      <c r="F22" s="30" t="s">
        <v>142</v>
      </c>
      <c r="G22" s="18">
        <v>2017</v>
      </c>
      <c r="H22" s="36">
        <v>0.558</v>
      </c>
      <c r="I22" s="30" t="s">
        <v>85</v>
      </c>
      <c r="J22" s="36">
        <v>22.08</v>
      </c>
      <c r="K22" s="36">
        <v>6.5</v>
      </c>
      <c r="L22" s="34" t="s">
        <v>143</v>
      </c>
      <c r="M22" s="53">
        <v>64</v>
      </c>
      <c r="N22" s="54">
        <v>22</v>
      </c>
      <c r="O22" s="54">
        <v>42</v>
      </c>
      <c r="P22" s="36">
        <v>22.08</v>
      </c>
      <c r="Q22" s="36">
        <v>6.5</v>
      </c>
      <c r="R22" s="43"/>
      <c r="S22" s="65">
        <v>-22</v>
      </c>
      <c r="T22" s="41" t="s">
        <v>87</v>
      </c>
    </row>
    <row r="23" s="2" customFormat="1" ht="27" customHeight="1" spans="1:20">
      <c r="A23" s="24">
        <v>17</v>
      </c>
      <c r="B23" s="18" t="s">
        <v>36</v>
      </c>
      <c r="C23" s="18" t="s">
        <v>61</v>
      </c>
      <c r="D23" s="34" t="s">
        <v>123</v>
      </c>
      <c r="E23" s="35" t="s">
        <v>144</v>
      </c>
      <c r="F23" s="30" t="s">
        <v>145</v>
      </c>
      <c r="G23" s="18">
        <v>2017</v>
      </c>
      <c r="H23" s="36">
        <v>0.279</v>
      </c>
      <c r="I23" s="30" t="s">
        <v>85</v>
      </c>
      <c r="J23" s="36">
        <v>20.04</v>
      </c>
      <c r="K23" s="36">
        <v>6.5</v>
      </c>
      <c r="L23" s="34" t="s">
        <v>146</v>
      </c>
      <c r="M23" s="53">
        <v>50</v>
      </c>
      <c r="N23" s="54">
        <v>20</v>
      </c>
      <c r="O23" s="54">
        <v>30</v>
      </c>
      <c r="P23" s="36">
        <v>20.04</v>
      </c>
      <c r="Q23" s="36">
        <v>6.5</v>
      </c>
      <c r="R23" s="43"/>
      <c r="S23" s="65">
        <v>-20</v>
      </c>
      <c r="T23" s="41" t="s">
        <v>87</v>
      </c>
    </row>
    <row r="24" s="2" customFormat="1" ht="27" customHeight="1" spans="1:20">
      <c r="A24" s="25">
        <v>18</v>
      </c>
      <c r="B24" s="18" t="s">
        <v>36</v>
      </c>
      <c r="C24" s="18" t="s">
        <v>147</v>
      </c>
      <c r="D24" s="17" t="s">
        <v>148</v>
      </c>
      <c r="E24" s="17" t="s">
        <v>149</v>
      </c>
      <c r="F24" s="17" t="s">
        <v>150</v>
      </c>
      <c r="G24" s="18">
        <v>2018</v>
      </c>
      <c r="H24" s="19">
        <v>1.119</v>
      </c>
      <c r="I24" s="30" t="s">
        <v>85</v>
      </c>
      <c r="J24" s="47">
        <v>16.08</v>
      </c>
      <c r="K24" s="19">
        <v>6</v>
      </c>
      <c r="L24" s="17" t="s">
        <v>151</v>
      </c>
      <c r="M24" s="19">
        <v>64</v>
      </c>
      <c r="N24" s="19">
        <v>14</v>
      </c>
      <c r="O24" s="19">
        <f>M24-N24</f>
        <v>50</v>
      </c>
      <c r="P24" s="47">
        <v>16.08</v>
      </c>
      <c r="Q24" s="19">
        <v>6</v>
      </c>
      <c r="R24" s="43"/>
      <c r="S24" s="65">
        <v>-14</v>
      </c>
      <c r="T24" s="41" t="s">
        <v>87</v>
      </c>
    </row>
    <row r="25" s="2" customFormat="1" ht="24" customHeight="1" spans="1:20">
      <c r="A25" s="20" t="s">
        <v>59</v>
      </c>
      <c r="B25" s="21" t="s">
        <v>60</v>
      </c>
      <c r="C25" s="22"/>
      <c r="D25" s="37"/>
      <c r="E25" s="37"/>
      <c r="F25" s="37"/>
      <c r="G25" s="38"/>
      <c r="H25" s="39"/>
      <c r="I25" s="38"/>
      <c r="J25" s="39"/>
      <c r="K25" s="39"/>
      <c r="L25" s="38"/>
      <c r="M25" s="38"/>
      <c r="N25" s="38"/>
      <c r="O25" s="38"/>
      <c r="P25" s="38"/>
      <c r="Q25" s="38"/>
      <c r="R25" s="38"/>
      <c r="S25" s="66">
        <f>SUM(S26:S28)</f>
        <v>15.2</v>
      </c>
      <c r="T25" s="38"/>
    </row>
    <row r="26" s="2" customFormat="1" ht="26.25" customHeight="1" spans="1:20">
      <c r="A26" s="40">
        <v>1</v>
      </c>
      <c r="B26" s="40" t="s">
        <v>36</v>
      </c>
      <c r="C26" s="40" t="s">
        <v>152</v>
      </c>
      <c r="D26" s="41" t="s">
        <v>153</v>
      </c>
      <c r="E26" s="41" t="s">
        <v>154</v>
      </c>
      <c r="F26" s="42" t="s">
        <v>155</v>
      </c>
      <c r="G26" s="43">
        <v>2015</v>
      </c>
      <c r="H26" s="42">
        <v>0.778</v>
      </c>
      <c r="I26" s="28" t="s">
        <v>85</v>
      </c>
      <c r="J26" s="55">
        <v>31.04</v>
      </c>
      <c r="K26" s="28">
        <v>6.5</v>
      </c>
      <c r="L26" s="56" t="s">
        <v>156</v>
      </c>
      <c r="M26" s="28">
        <v>82</v>
      </c>
      <c r="N26" s="28">
        <v>40.352</v>
      </c>
      <c r="O26" s="28">
        <v>41.648</v>
      </c>
      <c r="P26" s="55">
        <v>31.04</v>
      </c>
      <c r="Q26" s="28">
        <v>7.5</v>
      </c>
      <c r="R26" s="56" t="s">
        <v>157</v>
      </c>
      <c r="S26" s="63">
        <v>6.2</v>
      </c>
      <c r="T26" s="67" t="s">
        <v>158</v>
      </c>
    </row>
    <row r="27" s="2" customFormat="1" ht="27.75" customHeight="1" spans="1:20">
      <c r="A27" s="40">
        <v>2</v>
      </c>
      <c r="B27" s="41" t="s">
        <v>36</v>
      </c>
      <c r="C27" s="41" t="s">
        <v>159</v>
      </c>
      <c r="D27" s="41" t="s">
        <v>160</v>
      </c>
      <c r="E27" s="41" t="s">
        <v>161</v>
      </c>
      <c r="F27" s="41" t="s">
        <v>162</v>
      </c>
      <c r="G27" s="41">
        <v>2018</v>
      </c>
      <c r="H27" s="41">
        <v>1.808</v>
      </c>
      <c r="I27" s="28" t="s">
        <v>85</v>
      </c>
      <c r="J27" s="41">
        <v>12</v>
      </c>
      <c r="K27" s="41">
        <v>5</v>
      </c>
      <c r="L27" s="41" t="s">
        <v>163</v>
      </c>
      <c r="M27" s="41">
        <v>18</v>
      </c>
      <c r="N27" s="41">
        <v>9</v>
      </c>
      <c r="O27" s="41">
        <v>9</v>
      </c>
      <c r="P27" s="41">
        <v>14.62</v>
      </c>
      <c r="Q27" s="41">
        <v>5</v>
      </c>
      <c r="R27" s="41" t="s">
        <v>164</v>
      </c>
      <c r="S27" s="65">
        <v>2</v>
      </c>
      <c r="T27" s="41" t="s">
        <v>165</v>
      </c>
    </row>
    <row r="28" s="4" customFormat="1" ht="30" customHeight="1" spans="1:20">
      <c r="A28" s="40">
        <v>3</v>
      </c>
      <c r="B28" s="41" t="s">
        <v>36</v>
      </c>
      <c r="C28" s="41" t="s">
        <v>159</v>
      </c>
      <c r="D28" s="41" t="s">
        <v>166</v>
      </c>
      <c r="E28" s="41" t="s">
        <v>167</v>
      </c>
      <c r="F28" s="41" t="s">
        <v>168</v>
      </c>
      <c r="G28" s="41">
        <v>2017</v>
      </c>
      <c r="H28" s="41">
        <v>41.511</v>
      </c>
      <c r="I28" s="28" t="s">
        <v>85</v>
      </c>
      <c r="J28" s="41">
        <v>22</v>
      </c>
      <c r="K28" s="41">
        <v>7.5</v>
      </c>
      <c r="L28" s="41" t="s">
        <v>169</v>
      </c>
      <c r="M28" s="41">
        <v>61.6</v>
      </c>
      <c r="N28" s="41">
        <v>33</v>
      </c>
      <c r="O28" s="41">
        <v>28.6</v>
      </c>
      <c r="P28" s="41">
        <v>22.04</v>
      </c>
      <c r="Q28" s="41">
        <v>9</v>
      </c>
      <c r="R28" s="41" t="s">
        <v>170</v>
      </c>
      <c r="S28" s="68">
        <v>7</v>
      </c>
      <c r="T28" s="41" t="s">
        <v>171</v>
      </c>
    </row>
  </sheetData>
  <mergeCells count="21">
    <mergeCell ref="A1:B1"/>
    <mergeCell ref="A2:T2"/>
    <mergeCell ref="J3:K3"/>
    <mergeCell ref="M3:O3"/>
    <mergeCell ref="P3:Q3"/>
    <mergeCell ref="A5:C5"/>
    <mergeCell ref="B6:C6"/>
    <mergeCell ref="B25:C25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L3:L4"/>
    <mergeCell ref="R3:R4"/>
    <mergeCell ref="S3:S4"/>
    <mergeCell ref="T3:T4"/>
  </mergeCells>
  <conditionalFormatting sqref="F16">
    <cfRule type="duplicateValues" dxfId="0" priority="6"/>
  </conditionalFormatting>
  <pageMargins left="0.708661417322835" right="0.708661417322835" top="0.748031496062992" bottom="0.748031496062992" header="0.31496062992126" footer="0.31496062992126"/>
  <pageSetup paperSize="9" scale="7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窄路面拓宽改造</vt:lpstr>
      <vt:lpstr>危桥改造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</dc:creator>
  <cp:lastModifiedBy>东楼－华宇印刷</cp:lastModifiedBy>
  <dcterms:created xsi:type="dcterms:W3CDTF">2015-06-05T18:19:00Z</dcterms:created>
  <cp:lastPrinted>2019-09-18T09:33:00Z</cp:lastPrinted>
  <dcterms:modified xsi:type="dcterms:W3CDTF">2019-09-19T02:56:30Z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2052-11.1.0.9058</vt:lpwstr>
  </property>
</Properties>
</file>