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5"/>
  </bookViews>
  <sheets>
    <sheet name="县道升级改造" sheetId="6" r:id="rId1"/>
    <sheet name="美丽生态文明农村路" sheetId="13" r:id="rId2"/>
    <sheet name="组组通水泥路" sheetId="14" r:id="rId3"/>
    <sheet name="农村公路危桥改造奖励" sheetId="7" r:id="rId4"/>
    <sheet name="新建桥梁" sheetId="8" r:id="rId5"/>
    <sheet name="民族乡村通自然村公路" sheetId="9" r:id="rId6"/>
  </sheets>
  <definedNames>
    <definedName name="__XFD1048576" localSheetId="4">#REF!</definedName>
    <definedName name="__XFD1048576">#REF!</definedName>
    <definedName name="_xlnm._FilterDatabase" localSheetId="1" hidden="1">美丽生态文明农村路!$A$4:$Q$12</definedName>
    <definedName name="_xlnm._FilterDatabase" localSheetId="5" hidden="1">民族乡村通自然村公路!$A$4:$T$9</definedName>
    <definedName name="_xlnm._FilterDatabase" localSheetId="3" hidden="1">农村公路危桥改造奖励!$A$4:$Q$20</definedName>
    <definedName name="_xlnm._FilterDatabase" localSheetId="0" hidden="1">县道升级改造!#REF!</definedName>
    <definedName name="_xlnm._FilterDatabase" localSheetId="4" hidden="1">新建桥梁!$A$4:$S$6</definedName>
    <definedName name="_xlnm._FilterDatabase" localSheetId="2" hidden="1">组组通水泥路!$A$5:$G$6</definedName>
    <definedName name="_XFD1048576" localSheetId="4">#REF!</definedName>
    <definedName name="_XFD1048576">#REF!</definedName>
    <definedName name="caiwu" localSheetId="4">#REF!</definedName>
    <definedName name="caiwu">#REF!</definedName>
    <definedName name="caiwu1" localSheetId="4">#REF!,#REF!,#REF!,#REF!,#REF!,#REF!,#REF!,#REF!,#REF!,#REF!,#REF!,#REF!,#REF!,#REF!,#REF!,#REF!,#REF!,#REF!,#REF!</definedName>
    <definedName name="caiwu1">#REF!,#REF!,#REF!,#REF!,#REF!,#REF!,#REF!,#REF!,#REF!,#REF!,#REF!,#REF!,#REF!,#REF!,#REF!,#REF!,#REF!,#REF!,#REF!</definedName>
    <definedName name="caiwu2" localSheetId="4">#REF!,#REF!,#REF!,#REF!,#REF!,#REF!,#REF!,#REF!,#REF!,#REF!,#REF!,#REF!,#REF!,#REF!,#REF!,#REF!,#REF!,#REF!,#REF!</definedName>
    <definedName name="caiwu2">#REF!,#REF!,#REF!,#REF!,#REF!,#REF!,#REF!,#REF!,#REF!,#REF!,#REF!,#REF!,#REF!,#REF!,#REF!,#REF!,#REF!,#REF!,#REF!</definedName>
    <definedName name="_xlnm.Print_Area" localSheetId="1">美丽生态文明农村路!$A$1:$S$12</definedName>
    <definedName name="_xlnm.Print_Area" localSheetId="5">民族乡村通自然村公路!$A$1:$T$9</definedName>
    <definedName name="_xlnm.Print_Area" localSheetId="3">农村公路危桥改造奖励!$A$1:$Q$20</definedName>
    <definedName name="_xlnm.Print_Area" localSheetId="0">县道升级改造!$A$1:$X$14</definedName>
    <definedName name="_xlnm.Print_Area" localSheetId="4">新建桥梁!$A$1:$R$6</definedName>
    <definedName name="_xlnm.Print_Area" localSheetId="2">组组通水泥路!$A$1:$G$6</definedName>
    <definedName name="_xlnm.Print_Area" hidden="1">#N/A</definedName>
    <definedName name="_xlnm.Print_Titles" localSheetId="1">美丽生态文明农村路!$3:$4</definedName>
    <definedName name="_xlnm.Print_Titles" localSheetId="3">农村公路危桥改造奖励!$2:$4</definedName>
    <definedName name="_xlnm.Print_Titles" localSheetId="0">县道升级改造!$2:$4</definedName>
    <definedName name="_xlnm.Print_Titles" localSheetId="4">新建桥梁!$2:$4</definedName>
    <definedName name="_xlnm.Print_Titles" localSheetId="2">组组通水泥路!$2:$4</definedName>
    <definedName name="_xlnm.Print_Titles" hidden="1">#N/A</definedName>
    <definedName name="财务" localSheetId="4">#REF!</definedName>
    <definedName name="财务">#REF!</definedName>
    <definedName name="长江经济带" localSheetId="4">#REF!</definedName>
    <definedName name="长江经济带">#REF!</definedName>
  </definedNames>
  <calcPr calcId="144525"/>
</workbook>
</file>

<file path=xl/sharedStrings.xml><?xml version="1.0" encoding="utf-8"?>
<sst xmlns="http://schemas.openxmlformats.org/spreadsheetml/2006/main" count="404" uniqueCount="230">
  <si>
    <t>附件2：</t>
  </si>
  <si>
    <t>2019年全省农村公路省级补助资金计划表第二批（县道升级改造）</t>
  </si>
  <si>
    <t>序号</t>
  </si>
  <si>
    <t>设区市</t>
  </si>
  <si>
    <t>县（市、区）</t>
  </si>
  <si>
    <t>乡镇</t>
  </si>
  <si>
    <t>项目名称</t>
  </si>
  <si>
    <t>建设规模及标准（公里）</t>
  </si>
  <si>
    <t>总投资（万元）</t>
  </si>
  <si>
    <t>本年投资计划(万元)</t>
  </si>
  <si>
    <t>建设年限</t>
  </si>
  <si>
    <t>通乡镇名称</t>
  </si>
  <si>
    <t>路面类型</t>
  </si>
  <si>
    <t>路基宽度（米）</t>
  </si>
  <si>
    <t>路面宽度（米）</t>
  </si>
  <si>
    <t>路线编码</t>
  </si>
  <si>
    <t>起点桩号</t>
  </si>
  <si>
    <t>讫点桩号</t>
  </si>
  <si>
    <t>备注</t>
  </si>
  <si>
    <t>合计</t>
  </si>
  <si>
    <t>二级公路</t>
  </si>
  <si>
    <t>三级公路</t>
  </si>
  <si>
    <t>省级补助资金</t>
  </si>
  <si>
    <t>地方投资</t>
  </si>
  <si>
    <t>省级补助额度</t>
  </si>
  <si>
    <t>地方自筹</t>
  </si>
  <si>
    <t>开工年</t>
  </si>
  <si>
    <t>完工年</t>
  </si>
  <si>
    <t>九江市小计</t>
  </si>
  <si>
    <t>九江市</t>
  </si>
  <si>
    <t>湖口县</t>
  </si>
  <si>
    <t>均桥镇</t>
  </si>
  <si>
    <t>马影-江桥(源塘-江桥段）</t>
  </si>
  <si>
    <t>水泥混凝土</t>
  </si>
  <si>
    <t>X243360429</t>
  </si>
  <si>
    <t>退出2019年第二批重点项目清单</t>
  </si>
  <si>
    <t>付垅乡</t>
  </si>
  <si>
    <t>凰村-高桥（付垅乡地段）</t>
  </si>
  <si>
    <t>X246360429</t>
  </si>
  <si>
    <t>凰村乡、张青乡</t>
  </si>
  <si>
    <t>凰村-高桥(凰村-张青段)</t>
  </si>
  <si>
    <t>马影-江桥(坝桥—源塘）</t>
  </si>
  <si>
    <t>武宁县</t>
  </si>
  <si>
    <t>船滩</t>
  </si>
  <si>
    <t>船滩-南岳</t>
  </si>
  <si>
    <t>水泥混凝土路面</t>
  </si>
  <si>
    <t>X078360423</t>
  </si>
  <si>
    <t>退出2018年第二批重点项目清单</t>
  </si>
  <si>
    <t>柴桑区</t>
  </si>
  <si>
    <t>城子镇</t>
  </si>
  <si>
    <t>码头—赛城湖（赤心堤）</t>
  </si>
  <si>
    <t>沥青混凝土</t>
  </si>
  <si>
    <t>X805360421</t>
  </si>
  <si>
    <t>马回岭镇</t>
  </si>
  <si>
    <t>集镇—邓家村</t>
  </si>
  <si>
    <t>X820360421</t>
  </si>
  <si>
    <t>永修县</t>
  </si>
  <si>
    <t>吴城镇政府</t>
  </si>
  <si>
    <t>吴罗线大湖池段</t>
  </si>
  <si>
    <t>吴城镇</t>
  </si>
  <si>
    <t>X131360425</t>
  </si>
  <si>
    <t>退出2018年第三批重点项目清单</t>
  </si>
  <si>
    <t>恒丰企业集团</t>
  </si>
  <si>
    <t>恒丰龟山湖-恒丰酒厂</t>
  </si>
  <si>
    <t>X132360425</t>
  </si>
  <si>
    <t>附件3：</t>
  </si>
  <si>
    <t>2019年全省农村公路省级补助资金计划表第二批（美丽生态文明农村路）</t>
  </si>
  <si>
    <t>项目类型</t>
  </si>
  <si>
    <t>省级补助资金
（万元）</t>
  </si>
  <si>
    <t>原县乡道改造计划下达年份</t>
  </si>
  <si>
    <t/>
  </si>
  <si>
    <t>路网调整后路线编码</t>
  </si>
  <si>
    <t>一级公路</t>
  </si>
  <si>
    <t>四级公路</t>
  </si>
  <si>
    <t>彭泽县</t>
  </si>
  <si>
    <t>浪溪镇</t>
  </si>
  <si>
    <t>岚陵—高速
路口</t>
  </si>
  <si>
    <t>X269360430</t>
  </si>
  <si>
    <t>县乡道改造</t>
  </si>
  <si>
    <t>太平关乡</t>
  </si>
  <si>
    <t>老坟头—戴家</t>
  </si>
  <si>
    <t>Y839360430</t>
  </si>
  <si>
    <t>沥青混
凝土</t>
  </si>
  <si>
    <t>杨梓镇</t>
  </si>
  <si>
    <t>蛤蟆石—邓家</t>
  </si>
  <si>
    <t>Y821360430</t>
  </si>
  <si>
    <t>澧溪、清江</t>
  </si>
  <si>
    <t>澧溪-清江二级公路</t>
  </si>
  <si>
    <t>X071360423</t>
  </si>
  <si>
    <t>省级文明示范路</t>
  </si>
  <si>
    <t>鲁溪、官莲</t>
  </si>
  <si>
    <t>鲁溪-官莲二级公路</t>
  </si>
  <si>
    <t>X063360423</t>
  </si>
  <si>
    <t>瑞昌市</t>
  </si>
  <si>
    <t>南义</t>
  </si>
  <si>
    <t>八门-大坳</t>
  </si>
  <si>
    <t>X046360481</t>
  </si>
  <si>
    <t>修水县</t>
  </si>
  <si>
    <t>庙岭乡、黄坳乡</t>
  </si>
  <si>
    <t>罗溪-庙岭</t>
  </si>
  <si>
    <t>X810360424</t>
  </si>
  <si>
    <t>附件4：</t>
  </si>
  <si>
    <t>2019年全省农村公路省级补助资金计划表第二批（组组通水泥路）</t>
  </si>
  <si>
    <t>本次计划下达</t>
  </si>
  <si>
    <t>建设规模（公里）</t>
  </si>
  <si>
    <t>解决村组个数（个）</t>
  </si>
  <si>
    <t>安排省级补助资金（万元）</t>
  </si>
  <si>
    <t>德安县</t>
  </si>
  <si>
    <t>附件5：</t>
  </si>
  <si>
    <t>2019年全省农村公路省级补助资金计划表第二批（农村公路危桥改造奖励资金）</t>
  </si>
  <si>
    <t>桥梁名称</t>
  </si>
  <si>
    <t>桥梁编码</t>
  </si>
  <si>
    <t>中心桩号</t>
  </si>
  <si>
    <t>计划下达年度</t>
  </si>
  <si>
    <t>施工图批复情况</t>
  </si>
  <si>
    <t>总补助资金(万元)</t>
  </si>
  <si>
    <t>实际建成规模</t>
  </si>
  <si>
    <t>本次下达奖励资金（万元）</t>
  </si>
  <si>
    <t>批复文号</t>
  </si>
  <si>
    <t>桥长（m）</t>
  </si>
  <si>
    <t>桥宽（m）</t>
  </si>
  <si>
    <t>总预算（万元）</t>
  </si>
  <si>
    <t>东升镇</t>
  </si>
  <si>
    <t>三街桥</t>
  </si>
  <si>
    <t>C017360430L0010</t>
  </si>
  <si>
    <t>九交公字[2017]3号</t>
  </si>
  <si>
    <t>黄乐林场</t>
  </si>
  <si>
    <t>新燕桥</t>
  </si>
  <si>
    <t>CA96360430L0010</t>
  </si>
  <si>
    <t>九交公字[2018]1号</t>
  </si>
  <si>
    <t>港下大桥</t>
  </si>
  <si>
    <t>X269360430L0070</t>
  </si>
  <si>
    <t>九交公字[2017]120号</t>
  </si>
  <si>
    <t>浩山乡</t>
  </si>
  <si>
    <t>大垅桥</t>
  </si>
  <si>
    <t>C602360430L0010</t>
  </si>
  <si>
    <t>九交公字[2018]120号</t>
  </si>
  <si>
    <t>九江</t>
  </si>
  <si>
    <t>花园乡</t>
  </si>
  <si>
    <t>白花桥</t>
  </si>
  <si>
    <t>X049360481L0020</t>
  </si>
  <si>
    <t>九交公字[2017]133号</t>
  </si>
  <si>
    <t>南义镇</t>
  </si>
  <si>
    <t>新福桥</t>
  </si>
  <si>
    <t>Y155360481L0010</t>
  </si>
  <si>
    <t>九交公字[2017]103号</t>
  </si>
  <si>
    <t>洪一乡</t>
  </si>
  <si>
    <t>傅家桥</t>
  </si>
  <si>
    <t>Y252360481L0010</t>
  </si>
  <si>
    <t>九交公字[2017]49号</t>
  </si>
  <si>
    <t>武蛟乡</t>
  </si>
  <si>
    <t>夏家嘴</t>
  </si>
  <si>
    <t>C226360481L0010</t>
  </si>
  <si>
    <t>九交公字[2017]134号</t>
  </si>
  <si>
    <t>辽田桥</t>
  </si>
  <si>
    <t>Y163360423L0030</t>
  </si>
  <si>
    <t>九交公字[2016]77号</t>
  </si>
  <si>
    <t>马坳镇</t>
  </si>
  <si>
    <t>寒水桥</t>
  </si>
  <si>
    <t>C191360424L0010</t>
  </si>
  <si>
    <t>K1+369</t>
  </si>
  <si>
    <t>2017</t>
  </si>
  <si>
    <t>九交公字[2017]39号</t>
  </si>
  <si>
    <t>黄沙镇</t>
  </si>
  <si>
    <t>中心桥</t>
  </si>
  <si>
    <t>X104360424L0010</t>
  </si>
  <si>
    <t>K10+369</t>
  </si>
  <si>
    <t>九交公字[2017]32号</t>
  </si>
  <si>
    <t>付家铺桥</t>
  </si>
  <si>
    <t>C170360424L0010</t>
  </si>
  <si>
    <t>K0+170</t>
  </si>
  <si>
    <t>九交公字[2017]34号</t>
  </si>
  <si>
    <t>溪口镇</t>
  </si>
  <si>
    <t>记树坑桥</t>
  </si>
  <si>
    <t>C423360424L0010</t>
  </si>
  <si>
    <t>K0+035</t>
  </si>
  <si>
    <t>九交公字[2016]53号</t>
  </si>
  <si>
    <t>黄坳乡</t>
  </si>
  <si>
    <t>潭溪桥</t>
  </si>
  <si>
    <t>X104360424L0070</t>
  </si>
  <si>
    <t>K24+766</t>
  </si>
  <si>
    <t>九交公字[2017]29号</t>
  </si>
  <si>
    <t>新湾乡</t>
  </si>
  <si>
    <t>石卡桥</t>
  </si>
  <si>
    <t>CZ90360424L0010</t>
  </si>
  <si>
    <t>K0+34.57</t>
  </si>
  <si>
    <t>九交公字[2017]53号</t>
  </si>
  <si>
    <t>附件6：</t>
  </si>
  <si>
    <t>2019年全省农村公路省级补助资金计划表第二批（新建桥梁）</t>
  </si>
  <si>
    <t>县(区)</t>
  </si>
  <si>
    <t>村</t>
  </si>
  <si>
    <t>建设规模</t>
  </si>
  <si>
    <t>新建桥梁所在路线名称</t>
  </si>
  <si>
    <t>新建桥梁所在路线编码</t>
  </si>
  <si>
    <t>省级补助资金（万元）</t>
  </si>
  <si>
    <t>本次计划下达（万元）</t>
  </si>
  <si>
    <t>施工图批复文号</t>
  </si>
  <si>
    <t>桥长(米)</t>
  </si>
  <si>
    <t>桥宽(米)</t>
  </si>
  <si>
    <t>建安费（万元）</t>
  </si>
  <si>
    <t>黄溪村</t>
  </si>
  <si>
    <t>联梦大桥</t>
  </si>
  <si>
    <t>九交计字[2018]25号</t>
  </si>
  <si>
    <t>特色小镇</t>
  </si>
  <si>
    <t>附件7：</t>
  </si>
  <si>
    <t>2019年全省农村公路省级补助资金计划表第二批（民族乡村通自然村公路）</t>
  </si>
  <si>
    <t>乡(镇)</t>
  </si>
  <si>
    <t>行政村</t>
  </si>
  <si>
    <t>自然村名称</t>
  </si>
  <si>
    <t>自然村编码</t>
  </si>
  <si>
    <t>线路编号</t>
  </si>
  <si>
    <t>起点
桩号</t>
  </si>
  <si>
    <t>终点
桩号</t>
  </si>
  <si>
    <t>本年建设计划(万元)</t>
  </si>
  <si>
    <t>省级以上补助资金（万元）</t>
  </si>
  <si>
    <t>本次下达省级补助资金</t>
  </si>
  <si>
    <t>罗坪</t>
  </si>
  <si>
    <t>漾都</t>
  </si>
  <si>
    <t>街口-农业组</t>
  </si>
  <si>
    <t>街口</t>
  </si>
  <si>
    <t>V180360423</t>
  </si>
  <si>
    <t>畜牧场-小龙埚</t>
  </si>
  <si>
    <t>小龙埚</t>
  </si>
  <si>
    <t>V172360423</t>
  </si>
  <si>
    <t>程家岭—张家边</t>
  </si>
  <si>
    <t>张家边</t>
  </si>
  <si>
    <t>V608360423</t>
  </si>
  <si>
    <t>养鸡场—上陈家</t>
  </si>
  <si>
    <t>上陈家</t>
  </si>
  <si>
    <t>V610360423</t>
  </si>
</sst>
</file>

<file path=xl/styles.xml><?xml version="1.0" encoding="utf-8"?>
<styleSheet xmlns="http://schemas.openxmlformats.org/spreadsheetml/2006/main">
  <numFmts count="14">
    <numFmt numFmtId="176" formatCode="0.0_);[Red]\(0.0\)"/>
    <numFmt numFmtId="177" formatCode="_ \¥* #,##0.00_ ;_ \¥* \-#,##0.00_ ;_ \¥* &quot;-&quot;??_ ;_ @_ "/>
    <numFmt numFmtId="178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0_);[Red]\(0\)"/>
    <numFmt numFmtId="180" formatCode="0.0_ ;[Red]\-0.0\ "/>
    <numFmt numFmtId="181" formatCode="0.00_ "/>
    <numFmt numFmtId="182" formatCode="0.0_ "/>
    <numFmt numFmtId="183" formatCode="0_ "/>
    <numFmt numFmtId="184" formatCode="0.000_);[Red]\(0.000\)"/>
    <numFmt numFmtId="185" formatCode="0.0"/>
  </numFmts>
  <fonts count="58">
    <font>
      <sz val="12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name val="Arial"/>
      <charset val="134"/>
    </font>
    <font>
      <b/>
      <sz val="12"/>
      <name val="Arial"/>
      <charset val="134"/>
    </font>
    <font>
      <sz val="10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Helv"/>
      <charset val="134"/>
    </font>
    <font>
      <b/>
      <sz val="13"/>
      <color theme="3"/>
      <name val="宋体"/>
      <charset val="134"/>
      <scheme val="minor"/>
    </font>
    <font>
      <sz val="12"/>
      <name val="仿宋_GB2312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2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134"/>
    </font>
    <font>
      <sz val="11"/>
      <color theme="1"/>
      <name val="Tahoma"/>
      <charset val="134"/>
    </font>
    <font>
      <u/>
      <sz val="11"/>
      <color indexed="12"/>
      <name val="宋体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08">
    <xf numFmtId="0" fontId="0" fillId="0" borderId="0">
      <alignment vertical="center"/>
    </xf>
    <xf numFmtId="42" fontId="38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44" fontId="38" fillId="0" borderId="0" applyFont="0" applyFill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26" fillId="0" borderId="0"/>
    <xf numFmtId="41" fontId="38" fillId="0" borderId="0" applyFont="0" applyFill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43" fontId="3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29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/>
    <xf numFmtId="0" fontId="44" fillId="0" borderId="0">
      <alignment vertical="center"/>
    </xf>
    <xf numFmtId="0" fontId="38" fillId="26" borderId="18" applyNumberFormat="0" applyFont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/>
    <xf numFmtId="0" fontId="44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0" borderId="0"/>
    <xf numFmtId="0" fontId="41" fillId="0" borderId="0"/>
    <xf numFmtId="0" fontId="48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1" fillId="0" borderId="0"/>
    <xf numFmtId="0" fontId="29" fillId="7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11" fillId="0" borderId="0"/>
    <xf numFmtId="0" fontId="47" fillId="24" borderId="17" applyNumberFormat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12" fillId="0" borderId="0"/>
    <xf numFmtId="0" fontId="12" fillId="0" borderId="0">
      <alignment vertical="center"/>
    </xf>
    <xf numFmtId="0" fontId="52" fillId="24" borderId="12" applyNumberFormat="0" applyAlignment="0" applyProtection="0">
      <alignment vertical="center"/>
    </xf>
    <xf numFmtId="0" fontId="40" fillId="15" borderId="15" applyNumberFormat="0" applyAlignment="0" applyProtection="0">
      <alignment vertical="center"/>
    </xf>
    <xf numFmtId="0" fontId="44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56" fillId="0" borderId="19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6" fillId="0" borderId="0"/>
    <xf numFmtId="0" fontId="29" fillId="21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2" fillId="0" borderId="0"/>
    <xf numFmtId="0" fontId="32" fillId="27" borderId="0" applyNumberFormat="0" applyBorder="0" applyAlignment="0" applyProtection="0">
      <alignment vertical="center"/>
    </xf>
    <xf numFmtId="0" fontId="26" fillId="0" borderId="0"/>
    <xf numFmtId="0" fontId="29" fillId="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44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12" fillId="0" borderId="0"/>
    <xf numFmtId="0" fontId="26" fillId="0" borderId="0"/>
    <xf numFmtId="0" fontId="12" fillId="0" borderId="0"/>
    <xf numFmtId="0" fontId="12" fillId="0" borderId="0"/>
    <xf numFmtId="0" fontId="12" fillId="0" borderId="0"/>
    <xf numFmtId="0" fontId="2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6" fillId="0" borderId="0">
      <alignment vertical="center"/>
    </xf>
    <xf numFmtId="0" fontId="2" fillId="0" borderId="0">
      <alignment vertical="center"/>
    </xf>
    <xf numFmtId="0" fontId="44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2" fillId="0" borderId="0"/>
    <xf numFmtId="0" fontId="44" fillId="0" borderId="0">
      <alignment vertical="center"/>
    </xf>
    <xf numFmtId="0" fontId="26" fillId="0" borderId="0"/>
    <xf numFmtId="0" fontId="2" fillId="0" borderId="0"/>
    <xf numFmtId="0" fontId="2" fillId="0" borderId="0">
      <alignment vertical="center"/>
    </xf>
    <xf numFmtId="0" fontId="15" fillId="0" borderId="0"/>
    <xf numFmtId="0" fontId="44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12" fillId="0" borderId="0"/>
    <xf numFmtId="0" fontId="26" fillId="0" borderId="0"/>
    <xf numFmtId="0" fontId="44" fillId="0" borderId="0">
      <alignment vertical="center"/>
    </xf>
    <xf numFmtId="0" fontId="26" fillId="0" borderId="0"/>
    <xf numFmtId="0" fontId="44" fillId="0" borderId="0">
      <alignment vertical="center"/>
    </xf>
    <xf numFmtId="0" fontId="44" fillId="0" borderId="0">
      <alignment vertical="center"/>
    </xf>
    <xf numFmtId="0" fontId="43" fillId="0" borderId="0"/>
    <xf numFmtId="0" fontId="4" fillId="0" borderId="0"/>
    <xf numFmtId="0" fontId="2" fillId="0" borderId="0"/>
    <xf numFmtId="0" fontId="44" fillId="0" borderId="0">
      <alignment vertical="center"/>
    </xf>
    <xf numFmtId="0" fontId="54" fillId="0" borderId="0"/>
    <xf numFmtId="0" fontId="44" fillId="0" borderId="0"/>
    <xf numFmtId="0" fontId="46" fillId="0" borderId="0">
      <alignment vertical="center"/>
    </xf>
    <xf numFmtId="0" fontId="26" fillId="0" borderId="0"/>
    <xf numFmtId="0" fontId="43" fillId="0" borderId="0">
      <alignment vertical="center"/>
    </xf>
    <xf numFmtId="0" fontId="12" fillId="0" borderId="0"/>
    <xf numFmtId="0" fontId="12" fillId="0" borderId="0"/>
    <xf numFmtId="0" fontId="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44" fillId="0" borderId="0"/>
    <xf numFmtId="0" fontId="26" fillId="0" borderId="0"/>
    <xf numFmtId="0" fontId="44" fillId="0" borderId="0">
      <alignment vertical="center"/>
    </xf>
    <xf numFmtId="0" fontId="26" fillId="0" borderId="0" applyProtection="0"/>
    <xf numFmtId="0" fontId="2" fillId="0" borderId="0">
      <alignment vertical="center"/>
    </xf>
    <xf numFmtId="0" fontId="26" fillId="0" borderId="0"/>
    <xf numFmtId="0" fontId="12" fillId="0" borderId="0"/>
    <xf numFmtId="0" fontId="44" fillId="0" borderId="0">
      <alignment vertical="center"/>
    </xf>
    <xf numFmtId="0" fontId="12" fillId="0" borderId="0">
      <alignment vertical="center"/>
    </xf>
    <xf numFmtId="0" fontId="12" fillId="0" borderId="0"/>
    <xf numFmtId="0" fontId="44" fillId="0" borderId="0"/>
    <xf numFmtId="0" fontId="12" fillId="0" borderId="0"/>
    <xf numFmtId="0" fontId="12" fillId="0" borderId="0">
      <alignment vertical="center"/>
    </xf>
    <xf numFmtId="0" fontId="44" fillId="0" borderId="0"/>
    <xf numFmtId="0" fontId="12" fillId="0" borderId="0">
      <alignment vertical="center"/>
    </xf>
    <xf numFmtId="0" fontId="44" fillId="0" borderId="0">
      <alignment vertical="center"/>
    </xf>
    <xf numFmtId="0" fontId="12" fillId="0" borderId="0">
      <alignment vertical="center"/>
    </xf>
    <xf numFmtId="0" fontId="57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26" fillId="0" borderId="0"/>
    <xf numFmtId="0" fontId="12" fillId="0" borderId="0"/>
    <xf numFmtId="0" fontId="12" fillId="0" borderId="0"/>
    <xf numFmtId="0" fontId="26" fillId="0" borderId="0"/>
    <xf numFmtId="0" fontId="2" fillId="0" borderId="0">
      <alignment vertical="center"/>
    </xf>
    <xf numFmtId="0" fontId="12" fillId="0" borderId="0"/>
    <xf numFmtId="0" fontId="15" fillId="0" borderId="0">
      <alignment vertical="center"/>
    </xf>
    <xf numFmtId="0" fontId="44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44" fillId="0" borderId="0">
      <alignment vertical="center"/>
    </xf>
    <xf numFmtId="0" fontId="2" fillId="0" borderId="0"/>
    <xf numFmtId="0" fontId="26" fillId="0" borderId="0">
      <alignment vertical="center"/>
    </xf>
    <xf numFmtId="0" fontId="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center"/>
    </xf>
    <xf numFmtId="0" fontId="15" fillId="0" borderId="0">
      <alignment vertical="center"/>
    </xf>
    <xf numFmtId="0" fontId="44" fillId="0" borderId="0"/>
    <xf numFmtId="0" fontId="44" fillId="0" borderId="0"/>
    <xf numFmtId="0" fontId="12" fillId="0" borderId="0"/>
    <xf numFmtId="0" fontId="2" fillId="0" borderId="0">
      <alignment vertical="center"/>
    </xf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>
      <alignment vertical="center"/>
    </xf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44" fillId="0" borderId="0">
      <alignment vertical="center"/>
    </xf>
    <xf numFmtId="0" fontId="0" fillId="0" borderId="0"/>
    <xf numFmtId="0" fontId="44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0" fontId="53" fillId="0" borderId="0"/>
    <xf numFmtId="0" fontId="41" fillId="0" borderId="0"/>
  </cellStyleXfs>
  <cellXfs count="178">
    <xf numFmtId="0" fontId="0" fillId="0" borderId="0" xfId="0">
      <alignment vertical="center"/>
    </xf>
    <xf numFmtId="0" fontId="1" fillId="0" borderId="0" xfId="89" applyFont="1">
      <alignment vertical="center"/>
    </xf>
    <xf numFmtId="0" fontId="2" fillId="0" borderId="0" xfId="89">
      <alignment vertical="center"/>
    </xf>
    <xf numFmtId="0" fontId="3" fillId="0" borderId="0" xfId="127" applyFont="1" applyFill="1" applyAlignment="1">
      <alignment horizontal="left" vertical="center"/>
    </xf>
    <xf numFmtId="0" fontId="4" fillId="0" borderId="0" xfId="127" applyFont="1" applyFill="1"/>
    <xf numFmtId="0" fontId="5" fillId="0" borderId="1" xfId="127" applyFont="1" applyFill="1" applyBorder="1" applyAlignment="1">
      <alignment horizontal="center" vertical="center"/>
    </xf>
    <xf numFmtId="0" fontId="6" fillId="0" borderId="2" xfId="43" applyFont="1" applyFill="1" applyBorder="1" applyAlignment="1">
      <alignment horizontal="center" vertical="center" wrapText="1"/>
    </xf>
    <xf numFmtId="0" fontId="6" fillId="0" borderId="3" xfId="43" applyFont="1" applyFill="1" applyBorder="1" applyAlignment="1">
      <alignment horizontal="center" vertical="center" wrapText="1"/>
    </xf>
    <xf numFmtId="179" fontId="6" fillId="0" borderId="2" xfId="43" applyNumberFormat="1" applyFont="1" applyFill="1" applyBorder="1" applyAlignment="1">
      <alignment horizontal="center" vertical="center" wrapText="1"/>
    </xf>
    <xf numFmtId="0" fontId="6" fillId="0" borderId="4" xfId="43" applyFont="1" applyFill="1" applyBorder="1" applyAlignment="1">
      <alignment horizontal="center" vertical="center" wrapText="1"/>
    </xf>
    <xf numFmtId="0" fontId="7" fillId="0" borderId="5" xfId="89" applyFont="1" applyBorder="1" applyAlignment="1">
      <alignment horizontal="center" vertical="center"/>
    </xf>
    <xf numFmtId="0" fontId="7" fillId="0" borderId="6" xfId="89" applyFont="1" applyBorder="1" applyAlignment="1">
      <alignment horizontal="center" vertical="center"/>
    </xf>
    <xf numFmtId="0" fontId="7" fillId="0" borderId="7" xfId="89" applyFont="1" applyBorder="1" applyAlignment="1">
      <alignment horizontal="center" vertical="center"/>
    </xf>
    <xf numFmtId="0" fontId="7" fillId="0" borderId="2" xfId="89" applyFont="1" applyBorder="1" applyAlignment="1">
      <alignment horizontal="center" vertical="center"/>
    </xf>
    <xf numFmtId="0" fontId="8" fillId="0" borderId="2" xfId="89" applyFont="1" applyBorder="1" applyAlignment="1">
      <alignment horizontal="center" vertical="center"/>
    </xf>
    <xf numFmtId="0" fontId="4" fillId="0" borderId="2" xfId="43" applyFont="1" applyFill="1" applyBorder="1" applyAlignment="1">
      <alignment horizontal="center" vertical="center" wrapText="1"/>
    </xf>
    <xf numFmtId="179" fontId="4" fillId="0" borderId="2" xfId="43" applyNumberFormat="1" applyFont="1" applyFill="1" applyBorder="1" applyAlignment="1">
      <alignment horizontal="center" vertical="center" wrapText="1"/>
    </xf>
    <xf numFmtId="176" fontId="6" fillId="0" borderId="2" xfId="43" applyNumberFormat="1" applyFont="1" applyFill="1" applyBorder="1" applyAlignment="1">
      <alignment horizontal="center" vertical="center" wrapText="1"/>
    </xf>
    <xf numFmtId="0" fontId="6" fillId="0" borderId="3" xfId="127" applyFont="1" applyFill="1" applyBorder="1" applyAlignment="1">
      <alignment horizontal="center" vertical="center" wrapText="1"/>
    </xf>
    <xf numFmtId="0" fontId="6" fillId="0" borderId="8" xfId="127" applyFont="1" applyFill="1" applyBorder="1" applyAlignment="1">
      <alignment horizontal="center" vertical="center" wrapText="1"/>
    </xf>
    <xf numFmtId="0" fontId="6" fillId="0" borderId="6" xfId="127" applyFont="1" applyFill="1" applyBorder="1" applyAlignment="1">
      <alignment horizontal="center" vertical="center" wrapText="1"/>
    </xf>
    <xf numFmtId="0" fontId="6" fillId="0" borderId="4" xfId="127" applyFont="1" applyFill="1" applyBorder="1" applyAlignment="1">
      <alignment horizontal="center" vertical="center" wrapText="1"/>
    </xf>
    <xf numFmtId="180" fontId="6" fillId="0" borderId="2" xfId="127" applyNumberFormat="1" applyFont="1" applyFill="1" applyBorder="1" applyAlignment="1">
      <alignment horizontal="center" vertical="center" wrapText="1"/>
    </xf>
    <xf numFmtId="176" fontId="4" fillId="0" borderId="2" xfId="43" applyNumberFormat="1" applyFont="1" applyFill="1" applyBorder="1" applyAlignment="1">
      <alignment horizontal="center" vertical="center" wrapText="1"/>
    </xf>
    <xf numFmtId="181" fontId="4" fillId="0" borderId="2" xfId="43" applyNumberFormat="1" applyFont="1" applyFill="1" applyBorder="1" applyAlignment="1">
      <alignment horizontal="center" vertical="center" wrapText="1"/>
    </xf>
    <xf numFmtId="176" fontId="4" fillId="0" borderId="2" xfId="107" applyNumberFormat="1" applyFont="1" applyFill="1" applyBorder="1" applyAlignment="1" applyProtection="1">
      <alignment horizontal="center" vertical="center" wrapText="1"/>
    </xf>
    <xf numFmtId="0" fontId="6" fillId="0" borderId="2" xfId="127" applyFont="1" applyFill="1" applyBorder="1" applyAlignment="1">
      <alignment horizontal="center" vertical="center" wrapText="1"/>
    </xf>
    <xf numFmtId="179" fontId="6" fillId="0" borderId="2" xfId="203" applyNumberFormat="1" applyFont="1" applyFill="1" applyBorder="1" applyAlignment="1">
      <alignment horizontal="center" vertical="center" wrapText="1"/>
    </xf>
    <xf numFmtId="176" fontId="8" fillId="0" borderId="2" xfId="89" applyNumberFormat="1" applyFont="1" applyBorder="1" applyAlignment="1">
      <alignment horizontal="center" vertical="center"/>
    </xf>
    <xf numFmtId="0" fontId="9" fillId="0" borderId="0" xfId="82" applyFont="1" applyFill="1"/>
    <xf numFmtId="0" fontId="6" fillId="0" borderId="0" xfId="82" applyFont="1" applyFill="1" applyAlignment="1">
      <alignment horizontal="center" vertical="center" wrapText="1"/>
    </xf>
    <xf numFmtId="0" fontId="10" fillId="0" borderId="0" xfId="82" applyFont="1" applyFill="1" applyAlignment="1">
      <alignment horizontal="center" vertical="center" wrapText="1"/>
    </xf>
    <xf numFmtId="178" fontId="11" fillId="2" borderId="0" xfId="82" applyNumberFormat="1" applyFont="1" applyFill="1" applyAlignment="1">
      <alignment horizontal="center" vertical="center" wrapText="1"/>
    </xf>
    <xf numFmtId="0" fontId="12" fillId="0" borderId="0" xfId="82" applyFill="1"/>
    <xf numFmtId="178" fontId="12" fillId="0" borderId="0" xfId="82" applyNumberFormat="1" applyFill="1"/>
    <xf numFmtId="176" fontId="12" fillId="0" borderId="0" xfId="82" applyNumberFormat="1" applyFill="1"/>
    <xf numFmtId="0" fontId="12" fillId="0" borderId="0" xfId="82" applyFill="1" applyAlignment="1">
      <alignment wrapText="1"/>
    </xf>
    <xf numFmtId="0" fontId="12" fillId="0" borderId="0" xfId="82" applyFill="1" applyAlignment="1">
      <alignment horizontal="center"/>
    </xf>
    <xf numFmtId="0" fontId="3" fillId="0" borderId="0" xfId="82" applyFont="1" applyFill="1" applyAlignment="1">
      <alignment horizontal="left"/>
    </xf>
    <xf numFmtId="0" fontId="5" fillId="0" borderId="1" xfId="82" applyFont="1" applyFill="1" applyBorder="1" applyAlignment="1">
      <alignment horizontal="center" vertical="center" wrapText="1"/>
    </xf>
    <xf numFmtId="178" fontId="5" fillId="0" borderId="1" xfId="82" applyNumberFormat="1" applyFont="1" applyFill="1" applyBorder="1" applyAlignment="1">
      <alignment horizontal="center" vertical="center" wrapText="1"/>
    </xf>
    <xf numFmtId="176" fontId="5" fillId="0" borderId="1" xfId="82" applyNumberFormat="1" applyFont="1" applyFill="1" applyBorder="1" applyAlignment="1">
      <alignment horizontal="center" vertical="center" wrapText="1"/>
    </xf>
    <xf numFmtId="0" fontId="6" fillId="0" borderId="2" xfId="82" applyFont="1" applyFill="1" applyBorder="1" applyAlignment="1">
      <alignment horizontal="center" vertical="center" wrapText="1"/>
    </xf>
    <xf numFmtId="178" fontId="6" fillId="0" borderId="2" xfId="82" applyNumberFormat="1" applyFont="1" applyFill="1" applyBorder="1" applyAlignment="1">
      <alignment horizontal="center" vertical="center" wrapText="1"/>
    </xf>
    <xf numFmtId="176" fontId="6" fillId="0" borderId="2" xfId="82" applyNumberFormat="1" applyFont="1" applyFill="1" applyBorder="1" applyAlignment="1">
      <alignment horizontal="center" vertical="center" wrapText="1"/>
    </xf>
    <xf numFmtId="0" fontId="6" fillId="0" borderId="5" xfId="82" applyNumberFormat="1" applyFont="1" applyFill="1" applyBorder="1" applyAlignment="1">
      <alignment horizontal="center" vertical="center" shrinkToFit="1"/>
    </xf>
    <xf numFmtId="0" fontId="6" fillId="0" borderId="6" xfId="82" applyNumberFormat="1" applyFont="1" applyFill="1" applyBorder="1" applyAlignment="1">
      <alignment horizontal="center" vertical="center" shrinkToFit="1"/>
    </xf>
    <xf numFmtId="0" fontId="6" fillId="0" borderId="7" xfId="82" applyNumberFormat="1" applyFont="1" applyFill="1" applyBorder="1" applyAlignment="1">
      <alignment horizontal="center" vertical="center" shrinkToFit="1"/>
    </xf>
    <xf numFmtId="182" fontId="6" fillId="0" borderId="2" xfId="82" applyNumberFormat="1" applyFont="1" applyFill="1" applyBorder="1" applyAlignment="1">
      <alignment horizontal="center" vertical="center" wrapText="1"/>
    </xf>
    <xf numFmtId="0" fontId="4" fillId="2" borderId="2" xfId="82" applyFont="1" applyFill="1" applyBorder="1" applyAlignment="1">
      <alignment horizontal="center" vertical="center"/>
    </xf>
    <xf numFmtId="178" fontId="13" fillId="2" borderId="2" xfId="82" applyNumberFormat="1" applyFont="1" applyFill="1" applyBorder="1" applyAlignment="1">
      <alignment horizontal="center" vertical="center" wrapText="1"/>
    </xf>
    <xf numFmtId="182" fontId="13" fillId="2" borderId="2" xfId="82" applyNumberFormat="1" applyFont="1" applyFill="1" applyBorder="1" applyAlignment="1">
      <alignment horizontal="center" vertical="center" wrapText="1"/>
    </xf>
    <xf numFmtId="176" fontId="13" fillId="2" borderId="2" xfId="82" applyNumberFormat="1" applyFont="1" applyFill="1" applyBorder="1" applyAlignment="1">
      <alignment horizontal="center" vertical="center" wrapText="1"/>
    </xf>
    <xf numFmtId="0" fontId="6" fillId="0" borderId="8" xfId="82" applyFont="1" applyFill="1" applyBorder="1" applyAlignment="1">
      <alignment horizontal="center" vertical="center" wrapText="1"/>
    </xf>
    <xf numFmtId="0" fontId="6" fillId="0" borderId="7" xfId="82" applyFont="1" applyFill="1" applyBorder="1" applyAlignment="1">
      <alignment horizontal="center" vertical="center" wrapText="1"/>
    </xf>
    <xf numFmtId="0" fontId="6" fillId="0" borderId="4" xfId="82" applyFont="1" applyFill="1" applyBorder="1" applyAlignment="1">
      <alignment horizontal="center" vertical="center" wrapText="1"/>
    </xf>
    <xf numFmtId="179" fontId="6" fillId="0" borderId="2" xfId="82" applyNumberFormat="1" applyFont="1" applyFill="1" applyBorder="1" applyAlignment="1">
      <alignment horizontal="center" vertical="center" wrapText="1"/>
    </xf>
    <xf numFmtId="183" fontId="13" fillId="2" borderId="2" xfId="82" applyNumberFormat="1" applyFont="1" applyFill="1" applyBorder="1" applyAlignment="1">
      <alignment horizontal="center" vertical="center" wrapText="1"/>
    </xf>
    <xf numFmtId="179" fontId="11" fillId="2" borderId="2" xfId="82" applyNumberFormat="1" applyFont="1" applyFill="1" applyBorder="1" applyAlignment="1">
      <alignment horizontal="center" vertical="center" wrapText="1"/>
    </xf>
    <xf numFmtId="0" fontId="10" fillId="0" borderId="2" xfId="82" applyFont="1" applyFill="1" applyBorder="1" applyAlignment="1">
      <alignment horizontal="center" vertical="center" wrapText="1"/>
    </xf>
    <xf numFmtId="178" fontId="4" fillId="2" borderId="2" xfId="82" applyNumberFormat="1" applyFont="1" applyFill="1" applyBorder="1" applyAlignment="1">
      <alignment horizontal="center" vertical="center" wrapText="1"/>
    </xf>
    <xf numFmtId="178" fontId="14" fillId="2" borderId="2" xfId="82" applyNumberFormat="1" applyFont="1" applyFill="1" applyBorder="1" applyAlignment="1">
      <alignment horizontal="center" vertical="center" wrapText="1"/>
    </xf>
    <xf numFmtId="0" fontId="10" fillId="2" borderId="0" xfId="96" applyFont="1" applyFill="1" applyBorder="1" applyAlignment="1">
      <alignment horizontal="center" vertical="center" wrapText="1"/>
    </xf>
    <xf numFmtId="0" fontId="15" fillId="0" borderId="0" xfId="101"/>
    <xf numFmtId="0" fontId="16" fillId="2" borderId="0" xfId="96" applyFont="1" applyFill="1" applyAlignment="1">
      <alignment wrapText="1"/>
    </xf>
    <xf numFmtId="0" fontId="17" fillId="2" borderId="0" xfId="96" applyFont="1" applyFill="1" applyAlignment="1">
      <alignment wrapText="1"/>
    </xf>
    <xf numFmtId="0" fontId="18" fillId="2" borderId="0" xfId="96" applyFont="1" applyFill="1" applyAlignment="1">
      <alignment wrapText="1"/>
    </xf>
    <xf numFmtId="0" fontId="19" fillId="2" borderId="0" xfId="96" applyFont="1" applyFill="1" applyAlignment="1">
      <alignment wrapText="1"/>
    </xf>
    <xf numFmtId="0" fontId="20" fillId="2" borderId="0" xfId="96" applyFont="1" applyFill="1" applyAlignment="1">
      <alignment wrapText="1"/>
    </xf>
    <xf numFmtId="0" fontId="20" fillId="0" borderId="0" xfId="96" applyFont="1" applyFill="1" applyAlignment="1">
      <alignment wrapText="1"/>
    </xf>
    <xf numFmtId="178" fontId="20" fillId="0" borderId="0" xfId="96" applyNumberFormat="1" applyFont="1" applyFill="1" applyAlignment="1">
      <alignment wrapText="1"/>
    </xf>
    <xf numFmtId="179" fontId="20" fillId="0" borderId="0" xfId="96" applyNumberFormat="1" applyFont="1" applyFill="1" applyAlignment="1">
      <alignment wrapText="1"/>
    </xf>
    <xf numFmtId="181" fontId="20" fillId="0" borderId="0" xfId="96" applyNumberFormat="1" applyFont="1" applyFill="1" applyAlignment="1">
      <alignment wrapText="1"/>
    </xf>
    <xf numFmtId="176" fontId="2" fillId="2" borderId="0" xfId="96" applyNumberFormat="1" applyFont="1" applyFill="1" applyAlignment="1">
      <alignment wrapText="1"/>
    </xf>
    <xf numFmtId="0" fontId="21" fillId="0" borderId="0" xfId="101" applyFont="1" applyFill="1" applyAlignment="1">
      <alignment horizontal="left" vertical="center"/>
    </xf>
    <xf numFmtId="0" fontId="15" fillId="0" borderId="0" xfId="101" applyFill="1"/>
    <xf numFmtId="0" fontId="15" fillId="0" borderId="0" xfId="101" applyFill="1" applyAlignment="1">
      <alignment horizontal="center"/>
    </xf>
    <xf numFmtId="0" fontId="22" fillId="0" borderId="1" xfId="101" applyFont="1" applyFill="1" applyBorder="1" applyAlignment="1">
      <alignment horizontal="center" vertical="center"/>
    </xf>
    <xf numFmtId="0" fontId="17" fillId="0" borderId="2" xfId="96" applyFont="1" applyFill="1" applyBorder="1" applyAlignment="1">
      <alignment horizontal="center" vertical="center" wrapText="1"/>
    </xf>
    <xf numFmtId="0" fontId="6" fillId="0" borderId="2" xfId="96" applyFont="1" applyFill="1" applyBorder="1" applyAlignment="1">
      <alignment horizontal="center" vertical="center" wrapText="1"/>
    </xf>
    <xf numFmtId="177" fontId="6" fillId="0" borderId="2" xfId="205" applyFont="1" applyFill="1" applyBorder="1" applyAlignment="1">
      <alignment horizontal="center" vertical="center" wrapText="1"/>
    </xf>
    <xf numFmtId="0" fontId="6" fillId="0" borderId="2" xfId="96" applyNumberFormat="1" applyFont="1" applyFill="1" applyBorder="1" applyAlignment="1">
      <alignment horizontal="center" vertical="center" wrapText="1"/>
    </xf>
    <xf numFmtId="184" fontId="6" fillId="0" borderId="2" xfId="96" applyNumberFormat="1" applyFont="1" applyFill="1" applyBorder="1" applyAlignment="1">
      <alignment horizontal="center" vertical="center" wrapText="1"/>
    </xf>
    <xf numFmtId="0" fontId="17" fillId="2" borderId="5" xfId="202" applyFont="1" applyFill="1" applyBorder="1" applyAlignment="1">
      <alignment horizontal="center" vertical="center" wrapText="1"/>
    </xf>
    <xf numFmtId="0" fontId="17" fillId="2" borderId="6" xfId="202" applyFont="1" applyFill="1" applyBorder="1" applyAlignment="1">
      <alignment horizontal="center" vertical="center" wrapText="1"/>
    </xf>
    <xf numFmtId="0" fontId="17" fillId="2" borderId="7" xfId="202" applyFont="1" applyFill="1" applyBorder="1" applyAlignment="1">
      <alignment horizontal="center" vertical="center" wrapText="1"/>
    </xf>
    <xf numFmtId="0" fontId="17" fillId="2" borderId="2" xfId="96" applyFont="1" applyFill="1" applyBorder="1" applyAlignment="1">
      <alignment horizontal="center" vertical="center" wrapText="1"/>
    </xf>
    <xf numFmtId="1" fontId="17" fillId="2" borderId="2" xfId="96" applyNumberFormat="1" applyFont="1" applyFill="1" applyBorder="1" applyAlignment="1">
      <alignment horizontal="center" vertical="center" wrapText="1"/>
    </xf>
    <xf numFmtId="0" fontId="17" fillId="2" borderId="2" xfId="113" applyFont="1" applyFill="1" applyBorder="1" applyAlignment="1">
      <alignment horizontal="center" vertical="center" wrapText="1"/>
    </xf>
    <xf numFmtId="0" fontId="16" fillId="2" borderId="2" xfId="96" applyFont="1" applyFill="1" applyBorder="1" applyAlignment="1">
      <alignment horizontal="center" vertical="center" wrapText="1"/>
    </xf>
    <xf numFmtId="0" fontId="23" fillId="2" borderId="2" xfId="96" applyFont="1" applyFill="1" applyBorder="1" applyAlignment="1">
      <alignment horizontal="center" vertical="center" wrapText="1"/>
    </xf>
    <xf numFmtId="0" fontId="23" fillId="2" borderId="9" xfId="96" applyFont="1" applyFill="1" applyBorder="1" applyAlignment="1">
      <alignment horizontal="center" vertical="center" wrapText="1"/>
    </xf>
    <xf numFmtId="0" fontId="16" fillId="2" borderId="10" xfId="96" applyFont="1" applyFill="1" applyBorder="1" applyAlignment="1">
      <alignment horizontal="center" vertical="center" wrapText="1"/>
    </xf>
    <xf numFmtId="0" fontId="16" fillId="2" borderId="10" xfId="96" applyNumberFormat="1" applyFont="1" applyFill="1" applyBorder="1" applyAlignment="1">
      <alignment horizontal="center" vertical="center" wrapText="1"/>
    </xf>
    <xf numFmtId="0" fontId="16" fillId="2" borderId="0" xfId="96" applyFont="1" applyFill="1" applyAlignment="1">
      <alignment horizontal="center" vertical="center" wrapText="1"/>
    </xf>
    <xf numFmtId="0" fontId="23" fillId="2" borderId="10" xfId="96" applyFont="1" applyFill="1" applyBorder="1" applyAlignment="1">
      <alignment horizontal="center" vertical="center" wrapText="1"/>
    </xf>
    <xf numFmtId="0" fontId="16" fillId="2" borderId="2" xfId="96" applyNumberFormat="1" applyFont="1" applyFill="1" applyBorder="1" applyAlignment="1">
      <alignment horizontal="center" vertical="center" wrapText="1"/>
    </xf>
    <xf numFmtId="49" fontId="16" fillId="2" borderId="2" xfId="96" applyNumberFormat="1" applyFont="1" applyFill="1" applyBorder="1" applyAlignment="1">
      <alignment horizontal="center" vertical="center" wrapText="1"/>
    </xf>
    <xf numFmtId="184" fontId="16" fillId="2" borderId="2" xfId="96" applyNumberFormat="1" applyFont="1" applyFill="1" applyBorder="1" applyAlignment="1">
      <alignment horizontal="center" vertical="center" wrapText="1"/>
    </xf>
    <xf numFmtId="0" fontId="16" fillId="2" borderId="9" xfId="96" applyFont="1" applyFill="1" applyBorder="1" applyAlignment="1">
      <alignment horizontal="center" vertical="center" wrapText="1"/>
    </xf>
    <xf numFmtId="178" fontId="17" fillId="0" borderId="2" xfId="96" applyNumberFormat="1" applyFont="1" applyFill="1" applyBorder="1" applyAlignment="1">
      <alignment horizontal="center" vertical="center" wrapText="1"/>
    </xf>
    <xf numFmtId="179" fontId="17" fillId="0" borderId="2" xfId="96" applyNumberFormat="1" applyFont="1" applyFill="1" applyBorder="1" applyAlignment="1">
      <alignment horizontal="center" vertical="center" wrapText="1"/>
    </xf>
    <xf numFmtId="179" fontId="6" fillId="0" borderId="2" xfId="96" applyNumberFormat="1" applyFont="1" applyFill="1" applyBorder="1" applyAlignment="1">
      <alignment horizontal="center" vertical="center" wrapText="1"/>
    </xf>
    <xf numFmtId="176" fontId="6" fillId="0" borderId="2" xfId="96" applyNumberFormat="1" applyFont="1" applyFill="1" applyBorder="1" applyAlignment="1">
      <alignment horizontal="center" vertical="center" wrapText="1"/>
    </xf>
    <xf numFmtId="176" fontId="7" fillId="0" borderId="3" xfId="96" applyNumberFormat="1" applyFont="1" applyFill="1" applyBorder="1" applyAlignment="1">
      <alignment horizontal="center" vertical="center" wrapText="1"/>
    </xf>
    <xf numFmtId="178" fontId="6" fillId="0" borderId="2" xfId="96" applyNumberFormat="1" applyFont="1" applyFill="1" applyBorder="1" applyAlignment="1">
      <alignment horizontal="center" vertical="center" wrapText="1"/>
    </xf>
    <xf numFmtId="181" fontId="6" fillId="0" borderId="2" xfId="96" applyNumberFormat="1" applyFont="1" applyFill="1" applyBorder="1" applyAlignment="1">
      <alignment horizontal="center" vertical="center" wrapText="1"/>
    </xf>
    <xf numFmtId="176" fontId="7" fillId="0" borderId="4" xfId="96" applyNumberFormat="1" applyFont="1" applyFill="1" applyBorder="1" applyAlignment="1">
      <alignment horizontal="center" vertical="center" wrapText="1"/>
    </xf>
    <xf numFmtId="183" fontId="17" fillId="2" borderId="2" xfId="113" applyNumberFormat="1" applyFont="1" applyFill="1" applyBorder="1" applyAlignment="1">
      <alignment horizontal="center" vertical="center" wrapText="1"/>
    </xf>
    <xf numFmtId="183" fontId="17" fillId="2" borderId="2" xfId="96" applyNumberFormat="1" applyFont="1" applyFill="1" applyBorder="1" applyAlignment="1">
      <alignment horizontal="center" vertical="center" wrapText="1"/>
    </xf>
    <xf numFmtId="176" fontId="17" fillId="2" borderId="2" xfId="113" applyNumberFormat="1" applyFont="1" applyFill="1" applyBorder="1" applyAlignment="1">
      <alignment horizontal="center" vertical="center" wrapText="1"/>
    </xf>
    <xf numFmtId="179" fontId="17" fillId="2" borderId="2" xfId="96" applyNumberFormat="1" applyFont="1" applyFill="1" applyBorder="1" applyAlignment="1">
      <alignment horizontal="center" vertical="center" wrapText="1"/>
    </xf>
    <xf numFmtId="176" fontId="17" fillId="2" borderId="2" xfId="96" applyNumberFormat="1" applyFont="1" applyFill="1" applyBorder="1" applyAlignment="1">
      <alignment horizontal="center" vertical="center" wrapText="1"/>
    </xf>
    <xf numFmtId="0" fontId="16" fillId="2" borderId="2" xfId="114" applyFont="1" applyFill="1" applyBorder="1" applyAlignment="1">
      <alignment horizontal="center" vertical="center" wrapText="1"/>
    </xf>
    <xf numFmtId="183" fontId="16" fillId="2" borderId="2" xfId="114" applyNumberFormat="1" applyFont="1" applyFill="1" applyBorder="1" applyAlignment="1">
      <alignment horizontal="center" vertical="center" wrapText="1"/>
    </xf>
    <xf numFmtId="0" fontId="16" fillId="2" borderId="2" xfId="114" applyNumberFormat="1" applyFont="1" applyFill="1" applyBorder="1" applyAlignment="1">
      <alignment horizontal="center" vertical="center" wrapText="1"/>
    </xf>
    <xf numFmtId="179" fontId="23" fillId="2" borderId="2" xfId="96" applyNumberFormat="1" applyFont="1" applyFill="1" applyBorder="1" applyAlignment="1">
      <alignment horizontal="center" vertical="center" wrapText="1"/>
    </xf>
    <xf numFmtId="179" fontId="16" fillId="2" borderId="2" xfId="96" applyNumberFormat="1" applyFont="1" applyFill="1" applyBorder="1" applyAlignment="1">
      <alignment horizontal="center" vertical="center" wrapText="1"/>
    </xf>
    <xf numFmtId="176" fontId="24" fillId="2" borderId="4" xfId="96" applyNumberFormat="1" applyFont="1" applyFill="1" applyBorder="1" applyAlignment="1">
      <alignment horizontal="center" vertical="center" wrapText="1"/>
    </xf>
    <xf numFmtId="183" fontId="16" fillId="2" borderId="10" xfId="96" applyNumberFormat="1" applyFont="1" applyFill="1" applyBorder="1" applyAlignment="1">
      <alignment horizontal="center" vertical="center" wrapText="1"/>
    </xf>
    <xf numFmtId="179" fontId="23" fillId="2" borderId="9" xfId="96" applyNumberFormat="1" applyFont="1" applyFill="1" applyBorder="1" applyAlignment="1">
      <alignment horizontal="center" vertical="center" wrapText="1"/>
    </xf>
    <xf numFmtId="178" fontId="16" fillId="2" borderId="10" xfId="96" applyNumberFormat="1" applyFont="1" applyFill="1" applyBorder="1" applyAlignment="1">
      <alignment horizontal="center" vertical="center" wrapText="1"/>
    </xf>
    <xf numFmtId="0" fontId="23" fillId="2" borderId="2" xfId="137" applyFont="1" applyFill="1" applyBorder="1" applyAlignment="1">
      <alignment horizontal="center" vertical="center" wrapText="1"/>
    </xf>
    <xf numFmtId="183" fontId="23" fillId="2" borderId="10" xfId="96" applyNumberFormat="1" applyFont="1" applyFill="1" applyBorder="1" applyAlignment="1">
      <alignment horizontal="center" vertical="center" wrapText="1"/>
    </xf>
    <xf numFmtId="179" fontId="23" fillId="2" borderId="10" xfId="96" applyNumberFormat="1" applyFont="1" applyFill="1" applyBorder="1" applyAlignment="1">
      <alignment horizontal="center" vertical="center" wrapText="1"/>
    </xf>
    <xf numFmtId="179" fontId="16" fillId="2" borderId="10" xfId="96" applyNumberFormat="1" applyFont="1" applyFill="1" applyBorder="1" applyAlignment="1">
      <alignment horizontal="center" vertical="center" wrapText="1"/>
    </xf>
    <xf numFmtId="183" fontId="16" fillId="2" borderId="2" xfId="96" applyNumberFormat="1" applyFont="1" applyFill="1" applyBorder="1" applyAlignment="1">
      <alignment horizontal="center" vertical="center" wrapText="1"/>
    </xf>
    <xf numFmtId="179" fontId="16" fillId="2" borderId="9" xfId="96" applyNumberFormat="1" applyFont="1" applyFill="1" applyBorder="1" applyAlignment="1">
      <alignment horizontal="center" vertical="center" wrapText="1"/>
    </xf>
    <xf numFmtId="183" fontId="16" fillId="2" borderId="2" xfId="25" applyNumberFormat="1" applyFont="1" applyFill="1" applyBorder="1" applyAlignment="1">
      <alignment horizontal="center" vertical="center" wrapText="1"/>
    </xf>
    <xf numFmtId="0" fontId="16" fillId="2" borderId="2" xfId="25" applyFont="1" applyFill="1" applyBorder="1" applyAlignment="1">
      <alignment horizontal="center" vertical="center" wrapText="1"/>
    </xf>
    <xf numFmtId="178" fontId="16" fillId="2" borderId="2" xfId="25" applyNumberFormat="1" applyFont="1" applyFill="1" applyBorder="1" applyAlignment="1">
      <alignment horizontal="center" vertical="center" wrapText="1"/>
    </xf>
    <xf numFmtId="178" fontId="20" fillId="2" borderId="0" xfId="96" applyNumberFormat="1" applyFont="1" applyFill="1" applyAlignment="1">
      <alignment wrapText="1"/>
    </xf>
    <xf numFmtId="179" fontId="20" fillId="2" borderId="0" xfId="96" applyNumberFormat="1" applyFont="1" applyFill="1" applyAlignment="1">
      <alignment wrapText="1"/>
    </xf>
    <xf numFmtId="181" fontId="20" fillId="2" borderId="0" xfId="96" applyNumberFormat="1" applyFont="1" applyFill="1" applyAlignment="1">
      <alignment wrapText="1"/>
    </xf>
    <xf numFmtId="176" fontId="20" fillId="2" borderId="0" xfId="96" applyNumberFormat="1" applyFont="1" applyFill="1" applyAlignment="1">
      <alignment wrapText="1"/>
    </xf>
    <xf numFmtId="0" fontId="18" fillId="2" borderId="2" xfId="96" applyFont="1" applyFill="1" applyBorder="1" applyAlignment="1">
      <alignment horizontal="center" vertical="center" wrapText="1"/>
    </xf>
    <xf numFmtId="0" fontId="6" fillId="0" borderId="0" xfId="71" applyFont="1" applyAlignment="1">
      <alignment horizontal="center" vertical="center" wrapText="1"/>
    </xf>
    <xf numFmtId="0" fontId="4" fillId="0" borderId="0" xfId="71" applyFont="1" applyAlignment="1">
      <alignment horizontal="center" vertical="center" wrapText="1"/>
    </xf>
    <xf numFmtId="0" fontId="3" fillId="0" borderId="0" xfId="71" applyFont="1" applyAlignment="1">
      <alignment horizontal="left" vertical="center" wrapText="1"/>
    </xf>
    <xf numFmtId="0" fontId="5" fillId="0" borderId="1" xfId="71" applyFont="1" applyBorder="1" applyAlignment="1">
      <alignment horizontal="center" vertical="center" wrapText="1"/>
    </xf>
    <xf numFmtId="0" fontId="6" fillId="0" borderId="2" xfId="71" applyFont="1" applyBorder="1" applyAlignment="1">
      <alignment horizontal="center" vertical="center" wrapText="1"/>
    </xf>
    <xf numFmtId="0" fontId="6" fillId="0" borderId="5" xfId="71" applyFont="1" applyBorder="1" applyAlignment="1">
      <alignment horizontal="center" vertical="center" wrapText="1"/>
    </xf>
    <xf numFmtId="0" fontId="6" fillId="0" borderId="6" xfId="71" applyFont="1" applyBorder="1" applyAlignment="1">
      <alignment horizontal="center" vertical="center" wrapText="1"/>
    </xf>
    <xf numFmtId="0" fontId="6" fillId="0" borderId="7" xfId="71" applyFont="1" applyBorder="1" applyAlignment="1">
      <alignment horizontal="center" vertical="center" wrapText="1"/>
    </xf>
    <xf numFmtId="0" fontId="6" fillId="0" borderId="3" xfId="71" applyFont="1" applyBorder="1" applyAlignment="1">
      <alignment horizontal="center" vertical="center" wrapText="1"/>
    </xf>
    <xf numFmtId="0" fontId="6" fillId="0" borderId="11" xfId="71" applyFont="1" applyBorder="1" applyAlignment="1">
      <alignment horizontal="center" vertical="center" wrapText="1"/>
    </xf>
    <xf numFmtId="0" fontId="25" fillId="0" borderId="2" xfId="71" applyFont="1" applyFill="1" applyBorder="1" applyAlignment="1">
      <alignment horizontal="center" vertical="center"/>
    </xf>
    <xf numFmtId="182" fontId="25" fillId="0" borderId="2" xfId="71" applyNumberFormat="1" applyFont="1" applyFill="1" applyBorder="1" applyAlignment="1">
      <alignment horizontal="center" vertical="center" wrapText="1"/>
    </xf>
    <xf numFmtId="0" fontId="4" fillId="0" borderId="2" xfId="71" applyFont="1" applyBorder="1" applyAlignment="1">
      <alignment horizontal="center" vertical="center" wrapText="1"/>
    </xf>
    <xf numFmtId="0" fontId="13" fillId="0" borderId="2" xfId="71" applyFont="1" applyFill="1" applyBorder="1" applyAlignment="1">
      <alignment horizontal="center" vertical="center"/>
    </xf>
    <xf numFmtId="182" fontId="13" fillId="0" borderId="2" xfId="71" applyNumberFormat="1" applyFont="1" applyFill="1" applyBorder="1" applyAlignment="1">
      <alignment horizontal="center" vertical="center" wrapText="1"/>
    </xf>
    <xf numFmtId="0" fontId="4" fillId="0" borderId="0" xfId="119" applyFont="1" applyFill="1" applyAlignment="1">
      <alignment horizontal="center" vertical="center" wrapText="1"/>
    </xf>
    <xf numFmtId="0" fontId="6" fillId="0" borderId="0" xfId="119" applyFont="1" applyFill="1" applyAlignment="1">
      <alignment horizontal="center" vertical="center" wrapText="1"/>
    </xf>
    <xf numFmtId="0" fontId="26" fillId="0" borderId="0" xfId="119" applyFont="1" applyFill="1" applyAlignment="1">
      <alignment horizontal="center" vertical="center" wrapText="1"/>
    </xf>
    <xf numFmtId="0" fontId="3" fillId="0" borderId="0" xfId="119" applyFont="1" applyFill="1" applyAlignment="1">
      <alignment horizontal="center" vertical="center" wrapText="1"/>
    </xf>
    <xf numFmtId="0" fontId="27" fillId="0" borderId="0" xfId="119" applyFont="1" applyFill="1" applyAlignment="1">
      <alignment horizontal="center" vertical="center" wrapText="1"/>
    </xf>
    <xf numFmtId="0" fontId="5" fillId="0" borderId="1" xfId="119" applyFont="1" applyFill="1" applyBorder="1" applyAlignment="1">
      <alignment horizontal="center" vertical="center" wrapText="1"/>
    </xf>
    <xf numFmtId="0" fontId="6" fillId="0" borderId="2" xfId="119" applyFont="1" applyFill="1" applyBorder="1" applyAlignment="1">
      <alignment horizontal="center" vertical="center" wrapText="1"/>
    </xf>
    <xf numFmtId="0" fontId="6" fillId="0" borderId="5" xfId="119" applyFont="1" applyFill="1" applyBorder="1" applyAlignment="1">
      <alignment horizontal="center" vertical="center" wrapText="1"/>
    </xf>
    <xf numFmtId="0" fontId="6" fillId="0" borderId="6" xfId="119" applyFont="1" applyFill="1" applyBorder="1" applyAlignment="1">
      <alignment horizontal="center" vertical="center" wrapText="1"/>
    </xf>
    <xf numFmtId="0" fontId="6" fillId="0" borderId="7" xfId="119" applyFont="1" applyFill="1" applyBorder="1" applyAlignment="1">
      <alignment horizontal="center" vertical="center" wrapText="1"/>
    </xf>
    <xf numFmtId="0" fontId="4" fillId="0" borderId="2" xfId="119" applyFont="1" applyFill="1" applyBorder="1" applyAlignment="1">
      <alignment horizontal="center" vertical="center" wrapText="1"/>
    </xf>
    <xf numFmtId="0" fontId="4" fillId="0" borderId="5" xfId="119" applyFont="1" applyFill="1" applyBorder="1" applyAlignment="1">
      <alignment horizontal="center" vertical="center" wrapText="1"/>
    </xf>
    <xf numFmtId="0" fontId="4" fillId="0" borderId="10" xfId="119" applyFont="1" applyFill="1" applyBorder="1" applyAlignment="1">
      <alignment horizontal="center" vertical="center" wrapText="1"/>
    </xf>
    <xf numFmtId="0" fontId="6" fillId="0" borderId="3" xfId="119" applyFont="1" applyFill="1" applyBorder="1" applyAlignment="1">
      <alignment horizontal="center" vertical="center" wrapText="1"/>
    </xf>
    <xf numFmtId="0" fontId="6" fillId="0" borderId="4" xfId="119" applyFont="1" applyFill="1" applyBorder="1" applyAlignment="1">
      <alignment horizontal="center" vertical="center" wrapText="1"/>
    </xf>
    <xf numFmtId="0" fontId="28" fillId="0" borderId="0" xfId="129" applyFont="1" applyFill="1" applyAlignment="1">
      <alignment horizontal="center" vertical="center" wrapText="1"/>
    </xf>
    <xf numFmtId="0" fontId="7" fillId="0" borderId="2" xfId="129" applyFont="1" applyFill="1" applyBorder="1" applyAlignment="1">
      <alignment horizontal="center" vertical="center" wrapText="1"/>
    </xf>
    <xf numFmtId="0" fontId="8" fillId="0" borderId="2" xfId="129" applyNumberFormat="1" applyFont="1" applyFill="1" applyBorder="1" applyAlignment="1">
      <alignment horizontal="center" vertical="center" wrapText="1"/>
    </xf>
    <xf numFmtId="0" fontId="7" fillId="0" borderId="2" xfId="129" applyNumberFormat="1" applyFont="1" applyFill="1" applyBorder="1" applyAlignment="1">
      <alignment horizontal="center" vertical="center" wrapText="1"/>
    </xf>
    <xf numFmtId="0" fontId="4" fillId="0" borderId="2" xfId="107" applyFont="1" applyFill="1" applyBorder="1" applyAlignment="1">
      <alignment horizontal="center" vertical="center" wrapText="1"/>
    </xf>
    <xf numFmtId="0" fontId="8" fillId="0" borderId="2" xfId="129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/>
    </xf>
    <xf numFmtId="185" fontId="4" fillId="0" borderId="2" xfId="8" applyNumberFormat="1" applyFont="1" applyFill="1" applyBorder="1" applyAlignment="1">
      <alignment horizontal="center" vertical="center" wrapText="1"/>
    </xf>
    <xf numFmtId="0" fontId="4" fillId="0" borderId="2" xfId="8" applyNumberFormat="1" applyFont="1" applyFill="1" applyBorder="1" applyAlignment="1">
      <alignment horizontal="center" vertical="center" wrapText="1"/>
    </xf>
    <xf numFmtId="1" fontId="4" fillId="0" borderId="2" xfId="8" applyNumberFormat="1" applyFont="1" applyFill="1" applyBorder="1" applyAlignment="1">
      <alignment horizontal="center" vertical="center" wrapText="1"/>
    </xf>
    <xf numFmtId="1" fontId="8" fillId="0" borderId="2" xfId="8" applyNumberFormat="1" applyFont="1" applyFill="1" applyBorder="1" applyAlignment="1">
      <alignment horizontal="center" vertical="center" wrapText="1"/>
    </xf>
    <xf numFmtId="0" fontId="8" fillId="0" borderId="0" xfId="129" applyFont="1" applyFill="1" applyAlignment="1">
      <alignment horizontal="center" vertical="center" wrapText="1"/>
    </xf>
  </cellXfs>
  <cellStyles count="208">
    <cellStyle name="常规" xfId="0" builtinId="0"/>
    <cellStyle name="货币[0]" xfId="1" builtinId="7"/>
    <cellStyle name="常规 44" xfId="2"/>
    <cellStyle name="常规 39" xfId="3"/>
    <cellStyle name="货币" xfId="4" builtinId="4"/>
    <cellStyle name="60% - 着色 2" xfId="5"/>
    <cellStyle name="20% - 强调文字颜色 3" xfId="6" builtinId="38"/>
    <cellStyle name="输入" xfId="7" builtinId="20"/>
    <cellStyle name="常规 2 26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常规 10 10 4 2" xfId="13"/>
    <cellStyle name="_ET_STYLE_NoName_00_ 5" xfId="14"/>
    <cellStyle name="60% - 强调文字颜色 3" xfId="15" builtinId="40"/>
    <cellStyle name="超链接" xfId="16" builtinId="8"/>
    <cellStyle name="百分比" xfId="17" builtinId="5"/>
    <cellStyle name="已访问的超链接" xfId="18" builtinId="9"/>
    <cellStyle name="百分比 2" xfId="19"/>
    <cellStyle name="常规 6" xfId="20"/>
    <cellStyle name="注释" xfId="21" builtinId="10"/>
    <cellStyle name="60% - 强调文字颜色 2" xfId="22" builtinId="36"/>
    <cellStyle name="标题 4" xfId="23" builtinId="19"/>
    <cellStyle name="警告文本" xfId="24" builtinId="11"/>
    <cellStyle name="_ET_STYLE_NoName_00_" xfId="25"/>
    <cellStyle name="常规 5 2" xfId="26"/>
    <cellStyle name="标题" xfId="27" builtinId="15"/>
    <cellStyle name="着色 1" xfId="28"/>
    <cellStyle name="常规 3 2 2" xfId="29"/>
    <cellStyle name="20% - 着色 5" xfId="30"/>
    <cellStyle name="解释性文本" xfId="31" builtinId="53"/>
    <cellStyle name="常规 8" xfId="32"/>
    <cellStyle name="_ET_STYLE_NoName_00_ 10" xfId="33"/>
    <cellStyle name="标题 1" xfId="34" builtinId="16"/>
    <cellStyle name="标题 2" xfId="35" builtinId="17"/>
    <cellStyle name="_ET_STYLE_NoName_00_ 3" xfId="36"/>
    <cellStyle name="60% - 强调文字颜色 1" xfId="37" builtinId="32"/>
    <cellStyle name="标题 3" xfId="38" builtinId="18"/>
    <cellStyle name="60% - 强调文字颜色 4" xfId="39" builtinId="44"/>
    <cellStyle name="常规 85" xfId="40"/>
    <cellStyle name="输出" xfId="41" builtinId="21"/>
    <cellStyle name="40% - 着色 4" xfId="42"/>
    <cellStyle name="常规_通达工程西部计划2003-11-20" xfId="43"/>
    <cellStyle name="常规 26" xfId="44"/>
    <cellStyle name="计算" xfId="45" builtinId="22"/>
    <cellStyle name="检查单元格" xfId="46" builtinId="23"/>
    <cellStyle name="常规 8 3" xfId="47"/>
    <cellStyle name="20% - 强调文字颜色 6" xfId="48" builtinId="50"/>
    <cellStyle name="强调文字颜色 2" xfId="49" builtinId="33"/>
    <cellStyle name="链接单元格" xfId="50" builtinId="24"/>
    <cellStyle name="汇总" xfId="51" builtinId="25"/>
    <cellStyle name="40% - 着色 5" xfId="52"/>
    <cellStyle name="好" xfId="53" builtinId="26"/>
    <cellStyle name="着色 5" xfId="54"/>
    <cellStyle name="适中" xfId="55" builtinId="28"/>
    <cellStyle name="20% - 强调文字颜色 5" xfId="56" builtinId="46"/>
    <cellStyle name="常规 2 2 2 4" xfId="57"/>
    <cellStyle name="强调文字颜色 1" xfId="58" builtinId="29"/>
    <cellStyle name="20% - 强调文字颜色 1" xfId="59" builtinId="30"/>
    <cellStyle name="40% - 强调文字颜色 1" xfId="60" builtinId="31"/>
    <cellStyle name="20% - 强调文字颜色 2" xfId="61" builtinId="34"/>
    <cellStyle name="40% - 强调文字颜色 2" xfId="62" builtinId="35"/>
    <cellStyle name="强调文字颜色 3" xfId="63" builtinId="37"/>
    <cellStyle name="强调文字颜色 4" xfId="64" builtinId="41"/>
    <cellStyle name="20% - 强调文字颜色 4" xfId="65" builtinId="42"/>
    <cellStyle name="40% - 强调文字颜色 4" xfId="66" builtinId="43"/>
    <cellStyle name="强调文字颜色 5" xfId="67" builtinId="45"/>
    <cellStyle name="40% - 强调文字颜色 5" xfId="68" builtinId="47"/>
    <cellStyle name="60% - 强调文字颜色 5" xfId="69" builtinId="48"/>
    <cellStyle name="强调文字颜色 6" xfId="70" builtinId="49"/>
    <cellStyle name="常规 10" xfId="71"/>
    <cellStyle name="40% - 强调文字颜色 6" xfId="72" builtinId="51"/>
    <cellStyle name="常规 10 2" xfId="73"/>
    <cellStyle name="60% - 强调文字颜色 6" xfId="74" builtinId="52"/>
    <cellStyle name="百分比 3" xfId="75"/>
    <cellStyle name="常规 11" xfId="76"/>
    <cellStyle name="常规 10 10" xfId="77"/>
    <cellStyle name="常规 10 10 4" xfId="78"/>
    <cellStyle name="常规 10 2 2" xfId="79"/>
    <cellStyle name="常规 10 2 2 2 3" xfId="80"/>
    <cellStyle name="常规 10 2 3" xfId="81"/>
    <cellStyle name="常规 2 9" xfId="82"/>
    <cellStyle name="常规 10 2 4" xfId="83"/>
    <cellStyle name="常规 10 3" xfId="84"/>
    <cellStyle name="常规 9 2" xfId="85"/>
    <cellStyle name="常规 10 6" xfId="86"/>
    <cellStyle name="常规 10 6 10" xfId="87"/>
    <cellStyle name="常规 101" xfId="88"/>
    <cellStyle name="常规 103" xfId="89"/>
    <cellStyle name="常规 103 2" xfId="90"/>
    <cellStyle name="常规 11 2" xfId="91"/>
    <cellStyle name="常规 11 2 2" xfId="92"/>
    <cellStyle name="常规 11 2 5" xfId="93"/>
    <cellStyle name="常规 11 2 5 2" xfId="94"/>
    <cellStyle name="常规 11 3" xfId="95"/>
    <cellStyle name="常规 12" xfId="96"/>
    <cellStyle name="常规 12 2" xfId="97"/>
    <cellStyle name="常规 13" xfId="98"/>
    <cellStyle name="常规 53" xfId="99"/>
    <cellStyle name="常规 13 2 2" xfId="100"/>
    <cellStyle name="常规 13 3" xfId="101"/>
    <cellStyle name="常规 13 3 2" xfId="102"/>
    <cellStyle name="常规 14" xfId="103"/>
    <cellStyle name="常规 15" xfId="104"/>
    <cellStyle name="常规 21" xfId="105"/>
    <cellStyle name="常规 16" xfId="106"/>
    <cellStyle name="常规 16 11" xfId="107"/>
    <cellStyle name="常规 2 3 2 2 2 3" xfId="108"/>
    <cellStyle name="常规 19" xfId="109"/>
    <cellStyle name="常规 19 2 2" xfId="110"/>
    <cellStyle name="常规 19_新建独立桥梁工程建设情况表 2 2" xfId="111"/>
    <cellStyle name="常规 2" xfId="112"/>
    <cellStyle name="常规_Sheet1" xfId="113"/>
    <cellStyle name="常规 2 12" xfId="114"/>
    <cellStyle name="常规 2 12 2" xfId="115"/>
    <cellStyle name="常规 2 12 3" xfId="116"/>
    <cellStyle name="常规 2 12 4" xfId="117"/>
    <cellStyle name="常规 2 14" xfId="118"/>
    <cellStyle name="常规 2 16" xfId="119"/>
    <cellStyle name="常规 2 2" xfId="120"/>
    <cellStyle name="常规 42" xfId="121"/>
    <cellStyle name="常规 37" xfId="122"/>
    <cellStyle name="常规 2 2 2" xfId="123"/>
    <cellStyle name="常规 2 2 2 2" xfId="124"/>
    <cellStyle name="常规 43" xfId="125"/>
    <cellStyle name="常规 38" xfId="126"/>
    <cellStyle name="常规 2 2 3" xfId="127"/>
    <cellStyle name="常规 2 29" xfId="128"/>
    <cellStyle name="常规 2 3" xfId="129"/>
    <cellStyle name="常规 2 4" xfId="130"/>
    <cellStyle name="常规 2 4 2" xfId="131"/>
    <cellStyle name="常规 2 5" xfId="132"/>
    <cellStyle name="常规 2 77" xfId="133"/>
    <cellStyle name="常规 25" xfId="134"/>
    <cellStyle name="常规 34" xfId="135"/>
    <cellStyle name="常规 29" xfId="136"/>
    <cellStyle name="常规 3" xfId="137"/>
    <cellStyle name="常规 3 10 2 3" xfId="138"/>
    <cellStyle name="常规 3 15" xfId="139"/>
    <cellStyle name="常规 3 15 2" xfId="140"/>
    <cellStyle name="常规 3 18" xfId="141"/>
    <cellStyle name="常规 3 2" xfId="142"/>
    <cellStyle name="常规 3 2 10 2" xfId="143"/>
    <cellStyle name="常规 3 2 2 2" xfId="144"/>
    <cellStyle name="常规 3 2 3 2" xfId="145"/>
    <cellStyle name="常规 32 3" xfId="146"/>
    <cellStyle name="常规 3 2 3 2 2" xfId="147"/>
    <cellStyle name="常规 3 3" xfId="148"/>
    <cellStyle name="常规 38_江西省2015年农村公路危桥改造工程建设计划（省补第二批小桥）" xfId="149"/>
    <cellStyle name="常规 3 4" xfId="150"/>
    <cellStyle name="常规 3 4 2" xfId="151"/>
    <cellStyle name="常规 3 5" xfId="152"/>
    <cellStyle name="常规 3_十二五项目（2011-2014年）1" xfId="153"/>
    <cellStyle name="常规 32" xfId="154"/>
    <cellStyle name="常规 32 2" xfId="155"/>
    <cellStyle name="常规 33" xfId="156"/>
    <cellStyle name="常规 40" xfId="157"/>
    <cellStyle name="常规 35" xfId="158"/>
    <cellStyle name="常规 36 3" xfId="159"/>
    <cellStyle name="常规 38 3" xfId="160"/>
    <cellStyle name="常规 4" xfId="161"/>
    <cellStyle name="常规 4 10 2 2 2 2 2" xfId="162"/>
    <cellStyle name="常规 4 2" xfId="163"/>
    <cellStyle name="常规 4 3" xfId="164"/>
    <cellStyle name="常规 4 7" xfId="165"/>
    <cellStyle name="常规 41" xfId="166"/>
    <cellStyle name="常规 46_江西省2015年农村公路危桥改造工程建设计划（省补第二批小桥）" xfId="167"/>
    <cellStyle name="常规 47_江西省2015年农村公路危桥改造工程建设计划（省补第二批小桥）" xfId="168"/>
    <cellStyle name="常规 5" xfId="169"/>
    <cellStyle name="常规 5 3" xfId="170"/>
    <cellStyle name="常规 5 66" xfId="171"/>
    <cellStyle name="常规 5 67" xfId="172"/>
    <cellStyle name="常规 50_江西省2015年农村公路危桥改造工程建设计划（省补第二批小桥）" xfId="173"/>
    <cellStyle name="常规 55" xfId="174"/>
    <cellStyle name="常规 6 2" xfId="175"/>
    <cellStyle name="常规 6_江西省2015年农村公路危桥改造工程建设计划（省补第二批小桥）" xfId="176"/>
    <cellStyle name="常规 63_江西省2015年农村公路危桥改造工程建设计划（省补第二批小桥）" xfId="177"/>
    <cellStyle name="常规 64" xfId="178"/>
    <cellStyle name="常规 65" xfId="179"/>
    <cellStyle name="常规 66" xfId="180"/>
    <cellStyle name="常规 67" xfId="181"/>
    <cellStyle name="常规 68" xfId="182"/>
    <cellStyle name="常规 69" xfId="183"/>
    <cellStyle name="常规 7" xfId="184"/>
    <cellStyle name="常规 7 2" xfId="185"/>
    <cellStyle name="常规 7 4" xfId="186"/>
    <cellStyle name="常规 72_江西省2015年农村公路危桥改造工程建设计划（省补第二批小桥）" xfId="187"/>
    <cellStyle name="常规 76" xfId="188"/>
    <cellStyle name="常规 82" xfId="189"/>
    <cellStyle name="常规 77" xfId="190"/>
    <cellStyle name="常规 83" xfId="191"/>
    <cellStyle name="常规 78" xfId="192"/>
    <cellStyle name="常规 84" xfId="193"/>
    <cellStyle name="常规 79" xfId="194"/>
    <cellStyle name="常规 8 3 2" xfId="195"/>
    <cellStyle name="常规 8 5" xfId="196"/>
    <cellStyle name="常规 80" xfId="197"/>
    <cellStyle name="常规 86" xfId="198"/>
    <cellStyle name="常规 88_江西省2015年农村公路危桥改造工程建设计划（省补第二批小桥）" xfId="199"/>
    <cellStyle name="常规 9" xfId="200"/>
    <cellStyle name="常规 96" xfId="201"/>
    <cellStyle name="常规_北京_1" xfId="202"/>
    <cellStyle name="常规_农村公路独立桥梁大桥以上表" xfId="203"/>
    <cellStyle name="超链接 2" xfId="204"/>
    <cellStyle name="货币 2" xfId="205"/>
    <cellStyle name="普通_活用表_亿元表" xfId="206"/>
    <cellStyle name="样式 1" xfId="20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4</xdr:row>
      <xdr:rowOff>0</xdr:rowOff>
    </xdr:from>
    <xdr:to>
      <xdr:col>9</xdr:col>
      <xdr:colOff>276225</xdr:colOff>
      <xdr:row>4</xdr:row>
      <xdr:rowOff>28575</xdr:rowOff>
    </xdr:to>
    <xdr:sp>
      <xdr:nvSpPr>
        <xdr:cNvPr id="2" name="Image1" descr="报表底图"/>
        <xdr:cNvSpPr>
          <a:spLocks noChangeAspect="1" noChangeArrowheads="1"/>
        </xdr:cNvSpPr>
      </xdr:nvSpPr>
      <xdr:spPr>
        <a:xfrm>
          <a:off x="5686425" y="1457325"/>
          <a:ext cx="2762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276225</xdr:colOff>
      <xdr:row>4</xdr:row>
      <xdr:rowOff>28575</xdr:rowOff>
    </xdr:to>
    <xdr:sp>
      <xdr:nvSpPr>
        <xdr:cNvPr id="3" name="Image1" descr="报表底图"/>
        <xdr:cNvSpPr>
          <a:spLocks noChangeAspect="1" noChangeArrowheads="1"/>
        </xdr:cNvSpPr>
      </xdr:nvSpPr>
      <xdr:spPr>
        <a:xfrm>
          <a:off x="5686425" y="1457325"/>
          <a:ext cx="2762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276225</xdr:colOff>
      <xdr:row>4</xdr:row>
      <xdr:rowOff>28575</xdr:rowOff>
    </xdr:to>
    <xdr:sp>
      <xdr:nvSpPr>
        <xdr:cNvPr id="4" name="Image1" descr="报表底图"/>
        <xdr:cNvSpPr>
          <a:spLocks noChangeAspect="1" noChangeArrowheads="1"/>
        </xdr:cNvSpPr>
      </xdr:nvSpPr>
      <xdr:spPr>
        <a:xfrm>
          <a:off x="5686425" y="1457325"/>
          <a:ext cx="2762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4</xdr:row>
      <xdr:rowOff>0</xdr:rowOff>
    </xdr:from>
    <xdr:to>
      <xdr:col>8</xdr:col>
      <xdr:colOff>276225</xdr:colOff>
      <xdr:row>4</xdr:row>
      <xdr:rowOff>28575</xdr:rowOff>
    </xdr:to>
    <xdr:sp>
      <xdr:nvSpPr>
        <xdr:cNvPr id="5" name="Image1" descr="报表底图"/>
        <xdr:cNvSpPr>
          <a:spLocks noChangeAspect="1" noChangeArrowheads="1"/>
        </xdr:cNvSpPr>
      </xdr:nvSpPr>
      <xdr:spPr>
        <a:xfrm>
          <a:off x="4867275" y="1457325"/>
          <a:ext cx="2762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4</xdr:row>
      <xdr:rowOff>0</xdr:rowOff>
    </xdr:from>
    <xdr:to>
      <xdr:col>8</xdr:col>
      <xdr:colOff>276225</xdr:colOff>
      <xdr:row>4</xdr:row>
      <xdr:rowOff>28575</xdr:rowOff>
    </xdr:to>
    <xdr:sp>
      <xdr:nvSpPr>
        <xdr:cNvPr id="6" name="Image1" descr="报表底图"/>
        <xdr:cNvSpPr>
          <a:spLocks noChangeAspect="1" noChangeArrowheads="1"/>
        </xdr:cNvSpPr>
      </xdr:nvSpPr>
      <xdr:spPr>
        <a:xfrm>
          <a:off x="4867275" y="1457325"/>
          <a:ext cx="2762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4</xdr:row>
      <xdr:rowOff>0</xdr:rowOff>
    </xdr:from>
    <xdr:to>
      <xdr:col>8</xdr:col>
      <xdr:colOff>276225</xdr:colOff>
      <xdr:row>4</xdr:row>
      <xdr:rowOff>28575</xdr:rowOff>
    </xdr:to>
    <xdr:sp>
      <xdr:nvSpPr>
        <xdr:cNvPr id="7" name="Image1" descr="报表底图"/>
        <xdr:cNvSpPr>
          <a:spLocks noChangeAspect="1" noChangeArrowheads="1"/>
        </xdr:cNvSpPr>
      </xdr:nvSpPr>
      <xdr:spPr>
        <a:xfrm>
          <a:off x="4867275" y="1457325"/>
          <a:ext cx="2762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14"/>
  <sheetViews>
    <sheetView workbookViewId="0">
      <pane ySplit="4" topLeftCell="A5" activePane="bottomLeft" state="frozen"/>
      <selection/>
      <selection pane="bottomLeft" activeCell="E21" sqref="E21"/>
    </sheetView>
  </sheetViews>
  <sheetFormatPr defaultColWidth="9" defaultRowHeight="12.75"/>
  <cols>
    <col min="1" max="1" width="3.875" style="166" customWidth="1"/>
    <col min="2" max="2" width="6.375" style="166" customWidth="1"/>
    <col min="3" max="3" width="6.75" style="166" customWidth="1"/>
    <col min="4" max="4" width="8" style="166" customWidth="1"/>
    <col min="5" max="5" width="14.25" style="166" customWidth="1"/>
    <col min="6" max="6" width="6.5" style="166" customWidth="1"/>
    <col min="7" max="7" width="4.625" style="166" customWidth="1"/>
    <col min="8" max="8" width="6.5" style="166" customWidth="1"/>
    <col min="9" max="9" width="7.5" style="166" customWidth="1"/>
    <col min="10" max="10" width="8.5" style="166" customWidth="1"/>
    <col min="11" max="11" width="7.875" style="166" customWidth="1"/>
    <col min="12" max="12" width="8.5" style="166" hidden="1" customWidth="1"/>
    <col min="13" max="13" width="7.75" style="166" hidden="1" customWidth="1"/>
    <col min="14" max="14" width="8.125" style="166" hidden="1" customWidth="1"/>
    <col min="15" max="16" width="5.125" style="166" customWidth="1"/>
    <col min="17" max="17" width="7.125" style="166" customWidth="1"/>
    <col min="18" max="18" width="8" style="166" customWidth="1"/>
    <col min="19" max="20" width="5" style="166" customWidth="1"/>
    <col min="21" max="21" width="10.75" style="166" customWidth="1"/>
    <col min="22" max="23" width="5.625" style="166" customWidth="1"/>
    <col min="24" max="24" width="12.875" style="166" customWidth="1"/>
    <col min="25" max="16384" width="9" style="166"/>
  </cols>
  <sheetData>
    <row r="1" s="63" customFormat="1" ht="22.5" customHeight="1" spans="1:21">
      <c r="A1" s="74" t="s">
        <v>0</v>
      </c>
      <c r="B1" s="74"/>
      <c r="C1" s="75"/>
      <c r="D1" s="75"/>
      <c r="E1" s="75"/>
      <c r="F1" s="76"/>
      <c r="G1" s="76"/>
      <c r="H1" s="76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</row>
    <row r="2" s="63" customFormat="1" ht="31.5" customHeight="1" spans="1:24">
      <c r="A2" s="77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ht="24.75" customHeight="1" spans="1:24">
      <c r="A3" s="167" t="s">
        <v>2</v>
      </c>
      <c r="B3" s="167" t="s">
        <v>3</v>
      </c>
      <c r="C3" s="167" t="s">
        <v>4</v>
      </c>
      <c r="D3" s="167" t="s">
        <v>5</v>
      </c>
      <c r="E3" s="167" t="s">
        <v>6</v>
      </c>
      <c r="F3" s="167" t="s">
        <v>7</v>
      </c>
      <c r="G3" s="167"/>
      <c r="H3" s="167"/>
      <c r="I3" s="167" t="s">
        <v>8</v>
      </c>
      <c r="J3" s="167"/>
      <c r="K3" s="167"/>
      <c r="L3" s="167" t="s">
        <v>9</v>
      </c>
      <c r="M3" s="167"/>
      <c r="N3" s="167"/>
      <c r="O3" s="167" t="s">
        <v>10</v>
      </c>
      <c r="P3" s="167"/>
      <c r="Q3" s="167" t="s">
        <v>11</v>
      </c>
      <c r="R3" s="167" t="s">
        <v>12</v>
      </c>
      <c r="S3" s="167" t="s">
        <v>13</v>
      </c>
      <c r="T3" s="167" t="s">
        <v>14</v>
      </c>
      <c r="U3" s="167" t="s">
        <v>15</v>
      </c>
      <c r="V3" s="167" t="s">
        <v>16</v>
      </c>
      <c r="W3" s="167" t="s">
        <v>17</v>
      </c>
      <c r="X3" s="167" t="s">
        <v>18</v>
      </c>
    </row>
    <row r="4" ht="36" customHeight="1" spans="1:24">
      <c r="A4" s="167"/>
      <c r="B4" s="167"/>
      <c r="C4" s="167"/>
      <c r="D4" s="167"/>
      <c r="E4" s="167"/>
      <c r="F4" s="167" t="s">
        <v>19</v>
      </c>
      <c r="G4" s="167" t="s">
        <v>20</v>
      </c>
      <c r="H4" s="167" t="s">
        <v>21</v>
      </c>
      <c r="I4" s="167" t="s">
        <v>19</v>
      </c>
      <c r="J4" s="167" t="s">
        <v>22</v>
      </c>
      <c r="K4" s="167" t="s">
        <v>23</v>
      </c>
      <c r="L4" s="167" t="s">
        <v>19</v>
      </c>
      <c r="M4" s="167" t="s">
        <v>24</v>
      </c>
      <c r="N4" s="167" t="s">
        <v>25</v>
      </c>
      <c r="O4" s="167" t="s">
        <v>26</v>
      </c>
      <c r="P4" s="167" t="s">
        <v>27</v>
      </c>
      <c r="Q4" s="167"/>
      <c r="R4" s="167"/>
      <c r="S4" s="167"/>
      <c r="T4" s="167"/>
      <c r="U4" s="167"/>
      <c r="V4" s="167"/>
      <c r="W4" s="167"/>
      <c r="X4" s="167"/>
    </row>
    <row r="5" ht="30.75" customHeight="1" spans="1:24">
      <c r="A5" s="168"/>
      <c r="B5" s="167" t="s">
        <v>28</v>
      </c>
      <c r="C5" s="167"/>
      <c r="D5" s="167"/>
      <c r="E5" s="167"/>
      <c r="F5" s="169">
        <f t="shared" ref="F5:K5" si="0">SUM(F6:F14)</f>
        <v>53.1</v>
      </c>
      <c r="G5" s="169">
        <f t="shared" si="0"/>
        <v>0</v>
      </c>
      <c r="H5" s="169">
        <f t="shared" si="0"/>
        <v>53.1</v>
      </c>
      <c r="I5" s="169">
        <f t="shared" si="0"/>
        <v>13683</v>
      </c>
      <c r="J5" s="169">
        <f t="shared" si="0"/>
        <v>4779</v>
      </c>
      <c r="K5" s="169">
        <f t="shared" si="0"/>
        <v>8904</v>
      </c>
      <c r="L5" s="169"/>
      <c r="M5" s="169"/>
      <c r="N5" s="169"/>
      <c r="O5" s="171"/>
      <c r="P5" s="171"/>
      <c r="Q5" s="171"/>
      <c r="R5" s="171"/>
      <c r="S5" s="168"/>
      <c r="T5" s="168"/>
      <c r="U5" s="171"/>
      <c r="V5" s="168"/>
      <c r="W5" s="168"/>
      <c r="X5" s="171"/>
    </row>
    <row r="6" ht="30.75" customHeight="1" spans="1:24">
      <c r="A6" s="170">
        <v>1</v>
      </c>
      <c r="B6" s="170" t="s">
        <v>29</v>
      </c>
      <c r="C6" s="170" t="s">
        <v>30</v>
      </c>
      <c r="D6" s="170" t="s">
        <v>31</v>
      </c>
      <c r="E6" s="170" t="s">
        <v>32</v>
      </c>
      <c r="F6" s="170">
        <v>3.9</v>
      </c>
      <c r="G6" s="170">
        <v>0</v>
      </c>
      <c r="H6" s="170">
        <v>3.9</v>
      </c>
      <c r="I6" s="170">
        <v>1252</v>
      </c>
      <c r="J6" s="170">
        <v>351</v>
      </c>
      <c r="K6" s="170">
        <v>901</v>
      </c>
      <c r="L6" s="170"/>
      <c r="M6" s="170"/>
      <c r="N6" s="170"/>
      <c r="O6" s="170">
        <v>2019</v>
      </c>
      <c r="P6" s="170">
        <v>2020</v>
      </c>
      <c r="Q6" s="170" t="s">
        <v>31</v>
      </c>
      <c r="R6" s="170" t="s">
        <v>33</v>
      </c>
      <c r="S6" s="170">
        <v>7.5</v>
      </c>
      <c r="T6" s="170">
        <v>6.5</v>
      </c>
      <c r="U6" s="170" t="s">
        <v>34</v>
      </c>
      <c r="V6" s="170">
        <v>10.8</v>
      </c>
      <c r="W6" s="170">
        <v>14.7</v>
      </c>
      <c r="X6" s="171" t="s">
        <v>35</v>
      </c>
    </row>
    <row r="7" ht="30.75" customHeight="1" spans="1:24">
      <c r="A7" s="170">
        <v>2</v>
      </c>
      <c r="B7" s="170" t="s">
        <v>29</v>
      </c>
      <c r="C7" s="170" t="s">
        <v>30</v>
      </c>
      <c r="D7" s="170" t="s">
        <v>36</v>
      </c>
      <c r="E7" s="170" t="s">
        <v>37</v>
      </c>
      <c r="F7" s="170">
        <v>8.9</v>
      </c>
      <c r="G7" s="170">
        <v>0</v>
      </c>
      <c r="H7" s="170">
        <v>8.9</v>
      </c>
      <c r="I7" s="170">
        <v>2271</v>
      </c>
      <c r="J7" s="170">
        <v>801</v>
      </c>
      <c r="K7" s="170">
        <v>1470</v>
      </c>
      <c r="L7" s="170"/>
      <c r="M7" s="170"/>
      <c r="N7" s="170"/>
      <c r="O7" s="170">
        <v>2019</v>
      </c>
      <c r="P7" s="170">
        <v>2020</v>
      </c>
      <c r="Q7" s="170" t="s">
        <v>36</v>
      </c>
      <c r="R7" s="170" t="s">
        <v>33</v>
      </c>
      <c r="S7" s="170">
        <v>8.5</v>
      </c>
      <c r="T7" s="170">
        <v>6.5</v>
      </c>
      <c r="U7" s="170" t="s">
        <v>38</v>
      </c>
      <c r="V7" s="170">
        <v>10.6</v>
      </c>
      <c r="W7" s="170">
        <v>19.5</v>
      </c>
      <c r="X7" s="171" t="s">
        <v>35</v>
      </c>
    </row>
    <row r="8" ht="30.75" customHeight="1" spans="1:24">
      <c r="A8" s="170">
        <v>3</v>
      </c>
      <c r="B8" s="170" t="s">
        <v>29</v>
      </c>
      <c r="C8" s="170" t="s">
        <v>30</v>
      </c>
      <c r="D8" s="170" t="s">
        <v>39</v>
      </c>
      <c r="E8" s="170" t="s">
        <v>40</v>
      </c>
      <c r="F8" s="170">
        <v>6.6</v>
      </c>
      <c r="G8" s="170">
        <v>0</v>
      </c>
      <c r="H8" s="170">
        <v>6.6</v>
      </c>
      <c r="I8" s="170">
        <v>2016</v>
      </c>
      <c r="J8" s="170">
        <v>594</v>
      </c>
      <c r="K8" s="170">
        <v>1422</v>
      </c>
      <c r="L8" s="170"/>
      <c r="M8" s="170"/>
      <c r="N8" s="170"/>
      <c r="O8" s="170">
        <v>2019</v>
      </c>
      <c r="P8" s="170">
        <v>2020</v>
      </c>
      <c r="Q8" s="170" t="s">
        <v>39</v>
      </c>
      <c r="R8" s="170" t="s">
        <v>33</v>
      </c>
      <c r="S8" s="170">
        <v>7.5</v>
      </c>
      <c r="T8" s="170">
        <v>6.5</v>
      </c>
      <c r="U8" s="170" t="s">
        <v>38</v>
      </c>
      <c r="V8" s="170">
        <v>0</v>
      </c>
      <c r="W8" s="170">
        <v>6.6</v>
      </c>
      <c r="X8" s="171" t="s">
        <v>35</v>
      </c>
    </row>
    <row r="9" ht="30.75" customHeight="1" spans="1:24">
      <c r="A9" s="170">
        <v>4</v>
      </c>
      <c r="B9" s="170" t="s">
        <v>29</v>
      </c>
      <c r="C9" s="170" t="s">
        <v>30</v>
      </c>
      <c r="D9" s="170" t="s">
        <v>31</v>
      </c>
      <c r="E9" s="170" t="s">
        <v>41</v>
      </c>
      <c r="F9" s="170">
        <v>1</v>
      </c>
      <c r="G9" s="170">
        <v>0</v>
      </c>
      <c r="H9" s="170">
        <v>1</v>
      </c>
      <c r="I9" s="170">
        <v>280</v>
      </c>
      <c r="J9" s="170">
        <v>90</v>
      </c>
      <c r="K9" s="170">
        <v>190</v>
      </c>
      <c r="L9" s="170"/>
      <c r="M9" s="170"/>
      <c r="N9" s="170"/>
      <c r="O9" s="170">
        <v>2019</v>
      </c>
      <c r="P9" s="170">
        <v>2020</v>
      </c>
      <c r="Q9" s="170" t="s">
        <v>31</v>
      </c>
      <c r="R9" s="170" t="s">
        <v>33</v>
      </c>
      <c r="S9" s="170">
        <v>7.5</v>
      </c>
      <c r="T9" s="170">
        <v>6.5</v>
      </c>
      <c r="U9" s="170" t="s">
        <v>34</v>
      </c>
      <c r="V9" s="170">
        <v>9.3</v>
      </c>
      <c r="W9" s="170">
        <v>10.3</v>
      </c>
      <c r="X9" s="171" t="s">
        <v>35</v>
      </c>
    </row>
    <row r="10" ht="30.75" customHeight="1" spans="1:24">
      <c r="A10" s="170">
        <v>5</v>
      </c>
      <c r="B10" s="171" t="s">
        <v>29</v>
      </c>
      <c r="C10" s="171" t="s">
        <v>42</v>
      </c>
      <c r="D10" s="171" t="s">
        <v>43</v>
      </c>
      <c r="E10" s="171" t="s">
        <v>44</v>
      </c>
      <c r="F10" s="168">
        <f>SUM(G10:H10)</f>
        <v>13</v>
      </c>
      <c r="G10" s="168">
        <v>0</v>
      </c>
      <c r="H10" s="168">
        <v>13</v>
      </c>
      <c r="I10" s="168">
        <v>2424</v>
      </c>
      <c r="J10" s="168">
        <f>F10*90</f>
        <v>1170</v>
      </c>
      <c r="K10" s="171">
        <f>I10-J10</f>
        <v>1254</v>
      </c>
      <c r="L10" s="168"/>
      <c r="M10" s="168"/>
      <c r="N10" s="171"/>
      <c r="O10" s="171">
        <v>2018</v>
      </c>
      <c r="P10" s="171">
        <v>2019.09</v>
      </c>
      <c r="Q10" s="171" t="s">
        <v>43</v>
      </c>
      <c r="R10" s="171" t="s">
        <v>45</v>
      </c>
      <c r="S10" s="168">
        <v>7.5</v>
      </c>
      <c r="T10" s="168">
        <v>6.5</v>
      </c>
      <c r="U10" s="171" t="s">
        <v>46</v>
      </c>
      <c r="V10" s="168">
        <v>0</v>
      </c>
      <c r="W10" s="168">
        <v>13</v>
      </c>
      <c r="X10" s="171" t="s">
        <v>47</v>
      </c>
    </row>
    <row r="11" ht="30.75" customHeight="1" spans="1:24">
      <c r="A11" s="170">
        <v>6</v>
      </c>
      <c r="B11" s="170" t="s">
        <v>29</v>
      </c>
      <c r="C11" s="170" t="s">
        <v>48</v>
      </c>
      <c r="D11" s="170" t="s">
        <v>49</v>
      </c>
      <c r="E11" s="170" t="s">
        <v>50</v>
      </c>
      <c r="F11" s="170">
        <v>9.4</v>
      </c>
      <c r="G11" s="170"/>
      <c r="H11" s="170">
        <v>9.4</v>
      </c>
      <c r="I11" s="170">
        <v>1776</v>
      </c>
      <c r="J11" s="170">
        <v>846</v>
      </c>
      <c r="K11" s="170">
        <v>930</v>
      </c>
      <c r="L11" s="170"/>
      <c r="M11" s="170"/>
      <c r="N11" s="170"/>
      <c r="O11" s="170">
        <v>2019</v>
      </c>
      <c r="P11" s="170">
        <v>2020</v>
      </c>
      <c r="Q11" s="170" t="s">
        <v>49</v>
      </c>
      <c r="R11" s="170" t="s">
        <v>51</v>
      </c>
      <c r="S11" s="170">
        <v>7.5</v>
      </c>
      <c r="T11" s="170">
        <v>6.5</v>
      </c>
      <c r="U11" s="170" t="s">
        <v>52</v>
      </c>
      <c r="V11" s="170">
        <v>10.3</v>
      </c>
      <c r="W11" s="170">
        <v>19.7</v>
      </c>
      <c r="X11" s="171" t="s">
        <v>35</v>
      </c>
    </row>
    <row r="12" ht="30.75" customHeight="1" spans="1:27">
      <c r="A12" s="170">
        <v>7</v>
      </c>
      <c r="B12" s="170" t="s">
        <v>29</v>
      </c>
      <c r="C12" s="170" t="s">
        <v>48</v>
      </c>
      <c r="D12" s="170" t="s">
        <v>53</v>
      </c>
      <c r="E12" s="170" t="s">
        <v>54</v>
      </c>
      <c r="F12" s="170">
        <v>3.5</v>
      </c>
      <c r="G12" s="170"/>
      <c r="H12" s="170">
        <v>3.5</v>
      </c>
      <c r="I12" s="170">
        <v>1021</v>
      </c>
      <c r="J12" s="170">
        <v>315</v>
      </c>
      <c r="K12" s="170">
        <v>706</v>
      </c>
      <c r="L12" s="170"/>
      <c r="M12" s="170"/>
      <c r="N12" s="170"/>
      <c r="O12" s="170">
        <v>2019</v>
      </c>
      <c r="P12" s="170">
        <v>2020</v>
      </c>
      <c r="Q12" s="170" t="s">
        <v>53</v>
      </c>
      <c r="R12" s="170" t="s">
        <v>33</v>
      </c>
      <c r="S12" s="170">
        <v>7.5</v>
      </c>
      <c r="T12" s="170">
        <v>6.5</v>
      </c>
      <c r="U12" s="170" t="s">
        <v>55</v>
      </c>
      <c r="V12" s="170">
        <v>59.1</v>
      </c>
      <c r="W12" s="170">
        <v>62.6</v>
      </c>
      <c r="X12" s="171" t="s">
        <v>35</v>
      </c>
      <c r="AA12" s="177"/>
    </row>
    <row r="13" ht="30.75" customHeight="1" spans="1:24">
      <c r="A13" s="170">
        <v>8</v>
      </c>
      <c r="B13" s="172" t="s">
        <v>29</v>
      </c>
      <c r="C13" s="172" t="s">
        <v>56</v>
      </c>
      <c r="D13" s="172" t="s">
        <v>57</v>
      </c>
      <c r="E13" s="172" t="s">
        <v>58</v>
      </c>
      <c r="F13" s="173">
        <v>5.1</v>
      </c>
      <c r="G13" s="174"/>
      <c r="H13" s="174">
        <v>5.1</v>
      </c>
      <c r="I13" s="174">
        <v>2133</v>
      </c>
      <c r="J13" s="175">
        <v>459</v>
      </c>
      <c r="K13" s="175">
        <v>1674</v>
      </c>
      <c r="L13" s="175"/>
      <c r="M13" s="176"/>
      <c r="N13" s="174"/>
      <c r="O13" s="174">
        <v>2018</v>
      </c>
      <c r="P13" s="174">
        <v>2020</v>
      </c>
      <c r="Q13" s="172" t="s">
        <v>59</v>
      </c>
      <c r="R13" s="172" t="s">
        <v>33</v>
      </c>
      <c r="S13" s="174">
        <v>8</v>
      </c>
      <c r="T13" s="174">
        <v>6.5</v>
      </c>
      <c r="U13" s="172" t="s">
        <v>60</v>
      </c>
      <c r="V13" s="174">
        <v>10.6</v>
      </c>
      <c r="W13" s="174">
        <v>15.7</v>
      </c>
      <c r="X13" s="171" t="s">
        <v>61</v>
      </c>
    </row>
    <row r="14" ht="30.75" customHeight="1" spans="1:24">
      <c r="A14" s="170">
        <v>9</v>
      </c>
      <c r="B14" s="170" t="s">
        <v>29</v>
      </c>
      <c r="C14" s="170" t="s">
        <v>56</v>
      </c>
      <c r="D14" s="170" t="s">
        <v>62</v>
      </c>
      <c r="E14" s="170" t="s">
        <v>63</v>
      </c>
      <c r="F14" s="170">
        <v>1.7</v>
      </c>
      <c r="G14" s="170">
        <v>0</v>
      </c>
      <c r="H14" s="170">
        <v>1.7</v>
      </c>
      <c r="I14" s="170">
        <v>510</v>
      </c>
      <c r="J14" s="170">
        <v>153</v>
      </c>
      <c r="K14" s="170">
        <v>357</v>
      </c>
      <c r="L14" s="170"/>
      <c r="M14" s="170"/>
      <c r="N14" s="170"/>
      <c r="O14" s="170">
        <v>2019</v>
      </c>
      <c r="P14" s="170">
        <v>2020</v>
      </c>
      <c r="Q14" s="170" t="s">
        <v>62</v>
      </c>
      <c r="R14" s="170" t="s">
        <v>33</v>
      </c>
      <c r="S14" s="170">
        <v>10</v>
      </c>
      <c r="T14" s="170">
        <v>8</v>
      </c>
      <c r="U14" s="170" t="s">
        <v>64</v>
      </c>
      <c r="V14" s="170">
        <v>24</v>
      </c>
      <c r="W14" s="170">
        <v>25.7</v>
      </c>
      <c r="X14" s="171" t="s">
        <v>35</v>
      </c>
    </row>
  </sheetData>
  <mergeCells count="20">
    <mergeCell ref="A1:B1"/>
    <mergeCell ref="A2:X2"/>
    <mergeCell ref="F3:H3"/>
    <mergeCell ref="I3:K3"/>
    <mergeCell ref="L3:N3"/>
    <mergeCell ref="O3:P3"/>
    <mergeCell ref="B5:D5"/>
    <mergeCell ref="A3:A4"/>
    <mergeCell ref="B3:B4"/>
    <mergeCell ref="C3:C4"/>
    <mergeCell ref="D3:D4"/>
    <mergeCell ref="E3:E4"/>
    <mergeCell ref="Q3:Q4"/>
    <mergeCell ref="R3:R4"/>
    <mergeCell ref="S3:S4"/>
    <mergeCell ref="T3:T4"/>
    <mergeCell ref="U3:U4"/>
    <mergeCell ref="V3:V4"/>
    <mergeCell ref="W3:W4"/>
    <mergeCell ref="X3:X4"/>
  </mergeCells>
  <pageMargins left="0.393700787401575" right="0.275590551181102" top="0.748031496062992" bottom="0.748031496062992" header="0.31496062992126" footer="0.31496062992126"/>
  <pageSetup paperSize="9" scale="87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2"/>
  <sheetViews>
    <sheetView workbookViewId="0">
      <pane ySplit="4" topLeftCell="A5" activePane="bottomLeft" state="frozen"/>
      <selection/>
      <selection pane="bottomLeft" activeCell="F27" sqref="F27"/>
    </sheetView>
  </sheetViews>
  <sheetFormatPr defaultColWidth="9" defaultRowHeight="12.75"/>
  <cols>
    <col min="1" max="1" width="3.875" style="153" customWidth="1"/>
    <col min="2" max="2" width="6.375" style="153" customWidth="1"/>
    <col min="3" max="3" width="6.75" style="153" customWidth="1"/>
    <col min="4" max="4" width="6.125" style="153" customWidth="1"/>
    <col min="5" max="5" width="11.75" style="153" customWidth="1"/>
    <col min="6" max="6" width="10.75" style="153" customWidth="1"/>
    <col min="7" max="7" width="9" style="153"/>
    <col min="8" max="8" width="8.25" style="153" customWidth="1"/>
    <col min="9" max="9" width="5.125" style="153" customWidth="1"/>
    <col min="10" max="10" width="6" style="153" customWidth="1"/>
    <col min="11" max="11" width="7" style="153" customWidth="1"/>
    <col min="12" max="12" width="6" style="153" customWidth="1"/>
    <col min="13" max="13" width="6.25" style="153" customWidth="1"/>
    <col min="14" max="15" width="5" style="153" customWidth="1"/>
    <col min="16" max="16" width="7.75" style="153" customWidth="1"/>
    <col min="17" max="17" width="8" style="153" customWidth="1"/>
    <col min="18" max="18" width="9" style="153"/>
    <col min="19" max="19" width="7.75" style="153" customWidth="1"/>
    <col min="20" max="256" width="9" style="153"/>
    <col min="257" max="257" width="3.875" style="153" customWidth="1"/>
    <col min="258" max="258" width="6.375" style="153" customWidth="1"/>
    <col min="259" max="259" width="6.75" style="153" customWidth="1"/>
    <col min="260" max="260" width="6.125" style="153" customWidth="1"/>
    <col min="261" max="261" width="11.75" style="153" customWidth="1"/>
    <col min="262" max="262" width="10.75" style="153" customWidth="1"/>
    <col min="263" max="263" width="9" style="153"/>
    <col min="264" max="264" width="8.25" style="153" customWidth="1"/>
    <col min="265" max="265" width="5.125" style="153" customWidth="1"/>
    <col min="266" max="266" width="6" style="153" customWidth="1"/>
    <col min="267" max="267" width="7" style="153" customWidth="1"/>
    <col min="268" max="268" width="6" style="153" customWidth="1"/>
    <col min="269" max="269" width="6.25" style="153" customWidth="1"/>
    <col min="270" max="271" width="5" style="153" customWidth="1"/>
    <col min="272" max="272" width="7.75" style="153" customWidth="1"/>
    <col min="273" max="273" width="8" style="153" customWidth="1"/>
    <col min="274" max="274" width="9" style="153"/>
    <col min="275" max="275" width="7.75" style="153" customWidth="1"/>
    <col min="276" max="512" width="9" style="153"/>
    <col min="513" max="513" width="3.875" style="153" customWidth="1"/>
    <col min="514" max="514" width="6.375" style="153" customWidth="1"/>
    <col min="515" max="515" width="6.75" style="153" customWidth="1"/>
    <col min="516" max="516" width="6.125" style="153" customWidth="1"/>
    <col min="517" max="517" width="11.75" style="153" customWidth="1"/>
    <col min="518" max="518" width="10.75" style="153" customWidth="1"/>
    <col min="519" max="519" width="9" style="153"/>
    <col min="520" max="520" width="8.25" style="153" customWidth="1"/>
    <col min="521" max="521" width="5.125" style="153" customWidth="1"/>
    <col min="522" max="522" width="6" style="153" customWidth="1"/>
    <col min="523" max="523" width="7" style="153" customWidth="1"/>
    <col min="524" max="524" width="6" style="153" customWidth="1"/>
    <col min="525" max="525" width="6.25" style="153" customWidth="1"/>
    <col min="526" max="527" width="5" style="153" customWidth="1"/>
    <col min="528" max="528" width="7.75" style="153" customWidth="1"/>
    <col min="529" max="529" width="8" style="153" customWidth="1"/>
    <col min="530" max="530" width="9" style="153"/>
    <col min="531" max="531" width="7.75" style="153" customWidth="1"/>
    <col min="532" max="768" width="9" style="153"/>
    <col min="769" max="769" width="3.875" style="153" customWidth="1"/>
    <col min="770" max="770" width="6.375" style="153" customWidth="1"/>
    <col min="771" max="771" width="6.75" style="153" customWidth="1"/>
    <col min="772" max="772" width="6.125" style="153" customWidth="1"/>
    <col min="773" max="773" width="11.75" style="153" customWidth="1"/>
    <col min="774" max="774" width="10.75" style="153" customWidth="1"/>
    <col min="775" max="775" width="9" style="153"/>
    <col min="776" max="776" width="8.25" style="153" customWidth="1"/>
    <col min="777" max="777" width="5.125" style="153" customWidth="1"/>
    <col min="778" max="778" width="6" style="153" customWidth="1"/>
    <col min="779" max="779" width="7" style="153" customWidth="1"/>
    <col min="780" max="780" width="6" style="153" customWidth="1"/>
    <col min="781" max="781" width="6.25" style="153" customWidth="1"/>
    <col min="782" max="783" width="5" style="153" customWidth="1"/>
    <col min="784" max="784" width="7.75" style="153" customWidth="1"/>
    <col min="785" max="785" width="8" style="153" customWidth="1"/>
    <col min="786" max="786" width="9" style="153"/>
    <col min="787" max="787" width="7.75" style="153" customWidth="1"/>
    <col min="788" max="1024" width="9" style="153"/>
    <col min="1025" max="1025" width="3.875" style="153" customWidth="1"/>
    <col min="1026" max="1026" width="6.375" style="153" customWidth="1"/>
    <col min="1027" max="1027" width="6.75" style="153" customWidth="1"/>
    <col min="1028" max="1028" width="6.125" style="153" customWidth="1"/>
    <col min="1029" max="1029" width="11.75" style="153" customWidth="1"/>
    <col min="1030" max="1030" width="10.75" style="153" customWidth="1"/>
    <col min="1031" max="1031" width="9" style="153"/>
    <col min="1032" max="1032" width="8.25" style="153" customWidth="1"/>
    <col min="1033" max="1033" width="5.125" style="153" customWidth="1"/>
    <col min="1034" max="1034" width="6" style="153" customWidth="1"/>
    <col min="1035" max="1035" width="7" style="153" customWidth="1"/>
    <col min="1036" max="1036" width="6" style="153" customWidth="1"/>
    <col min="1037" max="1037" width="6.25" style="153" customWidth="1"/>
    <col min="1038" max="1039" width="5" style="153" customWidth="1"/>
    <col min="1040" max="1040" width="7.75" style="153" customWidth="1"/>
    <col min="1041" max="1041" width="8" style="153" customWidth="1"/>
    <col min="1042" max="1042" width="9" style="153"/>
    <col min="1043" max="1043" width="7.75" style="153" customWidth="1"/>
    <col min="1044" max="1280" width="9" style="153"/>
    <col min="1281" max="1281" width="3.875" style="153" customWidth="1"/>
    <col min="1282" max="1282" width="6.375" style="153" customWidth="1"/>
    <col min="1283" max="1283" width="6.75" style="153" customWidth="1"/>
    <col min="1284" max="1284" width="6.125" style="153" customWidth="1"/>
    <col min="1285" max="1285" width="11.75" style="153" customWidth="1"/>
    <col min="1286" max="1286" width="10.75" style="153" customWidth="1"/>
    <col min="1287" max="1287" width="9" style="153"/>
    <col min="1288" max="1288" width="8.25" style="153" customWidth="1"/>
    <col min="1289" max="1289" width="5.125" style="153" customWidth="1"/>
    <col min="1290" max="1290" width="6" style="153" customWidth="1"/>
    <col min="1291" max="1291" width="7" style="153" customWidth="1"/>
    <col min="1292" max="1292" width="6" style="153" customWidth="1"/>
    <col min="1293" max="1293" width="6.25" style="153" customWidth="1"/>
    <col min="1294" max="1295" width="5" style="153" customWidth="1"/>
    <col min="1296" max="1296" width="7.75" style="153" customWidth="1"/>
    <col min="1297" max="1297" width="8" style="153" customWidth="1"/>
    <col min="1298" max="1298" width="9" style="153"/>
    <col min="1299" max="1299" width="7.75" style="153" customWidth="1"/>
    <col min="1300" max="1536" width="9" style="153"/>
    <col min="1537" max="1537" width="3.875" style="153" customWidth="1"/>
    <col min="1538" max="1538" width="6.375" style="153" customWidth="1"/>
    <col min="1539" max="1539" width="6.75" style="153" customWidth="1"/>
    <col min="1540" max="1540" width="6.125" style="153" customWidth="1"/>
    <col min="1541" max="1541" width="11.75" style="153" customWidth="1"/>
    <col min="1542" max="1542" width="10.75" style="153" customWidth="1"/>
    <col min="1543" max="1543" width="9" style="153"/>
    <col min="1544" max="1544" width="8.25" style="153" customWidth="1"/>
    <col min="1545" max="1545" width="5.125" style="153" customWidth="1"/>
    <col min="1546" max="1546" width="6" style="153" customWidth="1"/>
    <col min="1547" max="1547" width="7" style="153" customWidth="1"/>
    <col min="1548" max="1548" width="6" style="153" customWidth="1"/>
    <col min="1549" max="1549" width="6.25" style="153" customWidth="1"/>
    <col min="1550" max="1551" width="5" style="153" customWidth="1"/>
    <col min="1552" max="1552" width="7.75" style="153" customWidth="1"/>
    <col min="1553" max="1553" width="8" style="153" customWidth="1"/>
    <col min="1554" max="1554" width="9" style="153"/>
    <col min="1555" max="1555" width="7.75" style="153" customWidth="1"/>
    <col min="1556" max="1792" width="9" style="153"/>
    <col min="1793" max="1793" width="3.875" style="153" customWidth="1"/>
    <col min="1794" max="1794" width="6.375" style="153" customWidth="1"/>
    <col min="1795" max="1795" width="6.75" style="153" customWidth="1"/>
    <col min="1796" max="1796" width="6.125" style="153" customWidth="1"/>
    <col min="1797" max="1797" width="11.75" style="153" customWidth="1"/>
    <col min="1798" max="1798" width="10.75" style="153" customWidth="1"/>
    <col min="1799" max="1799" width="9" style="153"/>
    <col min="1800" max="1800" width="8.25" style="153" customWidth="1"/>
    <col min="1801" max="1801" width="5.125" style="153" customWidth="1"/>
    <col min="1802" max="1802" width="6" style="153" customWidth="1"/>
    <col min="1803" max="1803" width="7" style="153" customWidth="1"/>
    <col min="1804" max="1804" width="6" style="153" customWidth="1"/>
    <col min="1805" max="1805" width="6.25" style="153" customWidth="1"/>
    <col min="1806" max="1807" width="5" style="153" customWidth="1"/>
    <col min="1808" max="1808" width="7.75" style="153" customWidth="1"/>
    <col min="1809" max="1809" width="8" style="153" customWidth="1"/>
    <col min="1810" max="1810" width="9" style="153"/>
    <col min="1811" max="1811" width="7.75" style="153" customWidth="1"/>
    <col min="1812" max="2048" width="9" style="153"/>
    <col min="2049" max="2049" width="3.875" style="153" customWidth="1"/>
    <col min="2050" max="2050" width="6.375" style="153" customWidth="1"/>
    <col min="2051" max="2051" width="6.75" style="153" customWidth="1"/>
    <col min="2052" max="2052" width="6.125" style="153" customWidth="1"/>
    <col min="2053" max="2053" width="11.75" style="153" customWidth="1"/>
    <col min="2054" max="2054" width="10.75" style="153" customWidth="1"/>
    <col min="2055" max="2055" width="9" style="153"/>
    <col min="2056" max="2056" width="8.25" style="153" customWidth="1"/>
    <col min="2057" max="2057" width="5.125" style="153" customWidth="1"/>
    <col min="2058" max="2058" width="6" style="153" customWidth="1"/>
    <col min="2059" max="2059" width="7" style="153" customWidth="1"/>
    <col min="2060" max="2060" width="6" style="153" customWidth="1"/>
    <col min="2061" max="2061" width="6.25" style="153" customWidth="1"/>
    <col min="2062" max="2063" width="5" style="153" customWidth="1"/>
    <col min="2064" max="2064" width="7.75" style="153" customWidth="1"/>
    <col min="2065" max="2065" width="8" style="153" customWidth="1"/>
    <col min="2066" max="2066" width="9" style="153"/>
    <col min="2067" max="2067" width="7.75" style="153" customWidth="1"/>
    <col min="2068" max="2304" width="9" style="153"/>
    <col min="2305" max="2305" width="3.875" style="153" customWidth="1"/>
    <col min="2306" max="2306" width="6.375" style="153" customWidth="1"/>
    <col min="2307" max="2307" width="6.75" style="153" customWidth="1"/>
    <col min="2308" max="2308" width="6.125" style="153" customWidth="1"/>
    <col min="2309" max="2309" width="11.75" style="153" customWidth="1"/>
    <col min="2310" max="2310" width="10.75" style="153" customWidth="1"/>
    <col min="2311" max="2311" width="9" style="153"/>
    <col min="2312" max="2312" width="8.25" style="153" customWidth="1"/>
    <col min="2313" max="2313" width="5.125" style="153" customWidth="1"/>
    <col min="2314" max="2314" width="6" style="153" customWidth="1"/>
    <col min="2315" max="2315" width="7" style="153" customWidth="1"/>
    <col min="2316" max="2316" width="6" style="153" customWidth="1"/>
    <col min="2317" max="2317" width="6.25" style="153" customWidth="1"/>
    <col min="2318" max="2319" width="5" style="153" customWidth="1"/>
    <col min="2320" max="2320" width="7.75" style="153" customWidth="1"/>
    <col min="2321" max="2321" width="8" style="153" customWidth="1"/>
    <col min="2322" max="2322" width="9" style="153"/>
    <col min="2323" max="2323" width="7.75" style="153" customWidth="1"/>
    <col min="2324" max="2560" width="9" style="153"/>
    <col min="2561" max="2561" width="3.875" style="153" customWidth="1"/>
    <col min="2562" max="2562" width="6.375" style="153" customWidth="1"/>
    <col min="2563" max="2563" width="6.75" style="153" customWidth="1"/>
    <col min="2564" max="2564" width="6.125" style="153" customWidth="1"/>
    <col min="2565" max="2565" width="11.75" style="153" customWidth="1"/>
    <col min="2566" max="2566" width="10.75" style="153" customWidth="1"/>
    <col min="2567" max="2567" width="9" style="153"/>
    <col min="2568" max="2568" width="8.25" style="153" customWidth="1"/>
    <col min="2569" max="2569" width="5.125" style="153" customWidth="1"/>
    <col min="2570" max="2570" width="6" style="153" customWidth="1"/>
    <col min="2571" max="2571" width="7" style="153" customWidth="1"/>
    <col min="2572" max="2572" width="6" style="153" customWidth="1"/>
    <col min="2573" max="2573" width="6.25" style="153" customWidth="1"/>
    <col min="2574" max="2575" width="5" style="153" customWidth="1"/>
    <col min="2576" max="2576" width="7.75" style="153" customWidth="1"/>
    <col min="2577" max="2577" width="8" style="153" customWidth="1"/>
    <col min="2578" max="2578" width="9" style="153"/>
    <col min="2579" max="2579" width="7.75" style="153" customWidth="1"/>
    <col min="2580" max="2816" width="9" style="153"/>
    <col min="2817" max="2817" width="3.875" style="153" customWidth="1"/>
    <col min="2818" max="2818" width="6.375" style="153" customWidth="1"/>
    <col min="2819" max="2819" width="6.75" style="153" customWidth="1"/>
    <col min="2820" max="2820" width="6.125" style="153" customWidth="1"/>
    <col min="2821" max="2821" width="11.75" style="153" customWidth="1"/>
    <col min="2822" max="2822" width="10.75" style="153" customWidth="1"/>
    <col min="2823" max="2823" width="9" style="153"/>
    <col min="2824" max="2824" width="8.25" style="153" customWidth="1"/>
    <col min="2825" max="2825" width="5.125" style="153" customWidth="1"/>
    <col min="2826" max="2826" width="6" style="153" customWidth="1"/>
    <col min="2827" max="2827" width="7" style="153" customWidth="1"/>
    <col min="2828" max="2828" width="6" style="153" customWidth="1"/>
    <col min="2829" max="2829" width="6.25" style="153" customWidth="1"/>
    <col min="2830" max="2831" width="5" style="153" customWidth="1"/>
    <col min="2832" max="2832" width="7.75" style="153" customWidth="1"/>
    <col min="2833" max="2833" width="8" style="153" customWidth="1"/>
    <col min="2834" max="2834" width="9" style="153"/>
    <col min="2835" max="2835" width="7.75" style="153" customWidth="1"/>
    <col min="2836" max="3072" width="9" style="153"/>
    <col min="3073" max="3073" width="3.875" style="153" customWidth="1"/>
    <col min="3074" max="3074" width="6.375" style="153" customWidth="1"/>
    <col min="3075" max="3075" width="6.75" style="153" customWidth="1"/>
    <col min="3076" max="3076" width="6.125" style="153" customWidth="1"/>
    <col min="3077" max="3077" width="11.75" style="153" customWidth="1"/>
    <col min="3078" max="3078" width="10.75" style="153" customWidth="1"/>
    <col min="3079" max="3079" width="9" style="153"/>
    <col min="3080" max="3080" width="8.25" style="153" customWidth="1"/>
    <col min="3081" max="3081" width="5.125" style="153" customWidth="1"/>
    <col min="3082" max="3082" width="6" style="153" customWidth="1"/>
    <col min="3083" max="3083" width="7" style="153" customWidth="1"/>
    <col min="3084" max="3084" width="6" style="153" customWidth="1"/>
    <col min="3085" max="3085" width="6.25" style="153" customWidth="1"/>
    <col min="3086" max="3087" width="5" style="153" customWidth="1"/>
    <col min="3088" max="3088" width="7.75" style="153" customWidth="1"/>
    <col min="3089" max="3089" width="8" style="153" customWidth="1"/>
    <col min="3090" max="3090" width="9" style="153"/>
    <col min="3091" max="3091" width="7.75" style="153" customWidth="1"/>
    <col min="3092" max="3328" width="9" style="153"/>
    <col min="3329" max="3329" width="3.875" style="153" customWidth="1"/>
    <col min="3330" max="3330" width="6.375" style="153" customWidth="1"/>
    <col min="3331" max="3331" width="6.75" style="153" customWidth="1"/>
    <col min="3332" max="3332" width="6.125" style="153" customWidth="1"/>
    <col min="3333" max="3333" width="11.75" style="153" customWidth="1"/>
    <col min="3334" max="3334" width="10.75" style="153" customWidth="1"/>
    <col min="3335" max="3335" width="9" style="153"/>
    <col min="3336" max="3336" width="8.25" style="153" customWidth="1"/>
    <col min="3337" max="3337" width="5.125" style="153" customWidth="1"/>
    <col min="3338" max="3338" width="6" style="153" customWidth="1"/>
    <col min="3339" max="3339" width="7" style="153" customWidth="1"/>
    <col min="3340" max="3340" width="6" style="153" customWidth="1"/>
    <col min="3341" max="3341" width="6.25" style="153" customWidth="1"/>
    <col min="3342" max="3343" width="5" style="153" customWidth="1"/>
    <col min="3344" max="3344" width="7.75" style="153" customWidth="1"/>
    <col min="3345" max="3345" width="8" style="153" customWidth="1"/>
    <col min="3346" max="3346" width="9" style="153"/>
    <col min="3347" max="3347" width="7.75" style="153" customWidth="1"/>
    <col min="3348" max="3584" width="9" style="153"/>
    <col min="3585" max="3585" width="3.875" style="153" customWidth="1"/>
    <col min="3586" max="3586" width="6.375" style="153" customWidth="1"/>
    <col min="3587" max="3587" width="6.75" style="153" customWidth="1"/>
    <col min="3588" max="3588" width="6.125" style="153" customWidth="1"/>
    <col min="3589" max="3589" width="11.75" style="153" customWidth="1"/>
    <col min="3590" max="3590" width="10.75" style="153" customWidth="1"/>
    <col min="3591" max="3591" width="9" style="153"/>
    <col min="3592" max="3592" width="8.25" style="153" customWidth="1"/>
    <col min="3593" max="3593" width="5.125" style="153" customWidth="1"/>
    <col min="3594" max="3594" width="6" style="153" customWidth="1"/>
    <col min="3595" max="3595" width="7" style="153" customWidth="1"/>
    <col min="3596" max="3596" width="6" style="153" customWidth="1"/>
    <col min="3597" max="3597" width="6.25" style="153" customWidth="1"/>
    <col min="3598" max="3599" width="5" style="153" customWidth="1"/>
    <col min="3600" max="3600" width="7.75" style="153" customWidth="1"/>
    <col min="3601" max="3601" width="8" style="153" customWidth="1"/>
    <col min="3602" max="3602" width="9" style="153"/>
    <col min="3603" max="3603" width="7.75" style="153" customWidth="1"/>
    <col min="3604" max="3840" width="9" style="153"/>
    <col min="3841" max="3841" width="3.875" style="153" customWidth="1"/>
    <col min="3842" max="3842" width="6.375" style="153" customWidth="1"/>
    <col min="3843" max="3843" width="6.75" style="153" customWidth="1"/>
    <col min="3844" max="3844" width="6.125" style="153" customWidth="1"/>
    <col min="3845" max="3845" width="11.75" style="153" customWidth="1"/>
    <col min="3846" max="3846" width="10.75" style="153" customWidth="1"/>
    <col min="3847" max="3847" width="9" style="153"/>
    <col min="3848" max="3848" width="8.25" style="153" customWidth="1"/>
    <col min="3849" max="3849" width="5.125" style="153" customWidth="1"/>
    <col min="3850" max="3850" width="6" style="153" customWidth="1"/>
    <col min="3851" max="3851" width="7" style="153" customWidth="1"/>
    <col min="3852" max="3852" width="6" style="153" customWidth="1"/>
    <col min="3853" max="3853" width="6.25" style="153" customWidth="1"/>
    <col min="3854" max="3855" width="5" style="153" customWidth="1"/>
    <col min="3856" max="3856" width="7.75" style="153" customWidth="1"/>
    <col min="3857" max="3857" width="8" style="153" customWidth="1"/>
    <col min="3858" max="3858" width="9" style="153"/>
    <col min="3859" max="3859" width="7.75" style="153" customWidth="1"/>
    <col min="3860" max="4096" width="9" style="153"/>
    <col min="4097" max="4097" width="3.875" style="153" customWidth="1"/>
    <col min="4098" max="4098" width="6.375" style="153" customWidth="1"/>
    <col min="4099" max="4099" width="6.75" style="153" customWidth="1"/>
    <col min="4100" max="4100" width="6.125" style="153" customWidth="1"/>
    <col min="4101" max="4101" width="11.75" style="153" customWidth="1"/>
    <col min="4102" max="4102" width="10.75" style="153" customWidth="1"/>
    <col min="4103" max="4103" width="9" style="153"/>
    <col min="4104" max="4104" width="8.25" style="153" customWidth="1"/>
    <col min="4105" max="4105" width="5.125" style="153" customWidth="1"/>
    <col min="4106" max="4106" width="6" style="153" customWidth="1"/>
    <col min="4107" max="4107" width="7" style="153" customWidth="1"/>
    <col min="4108" max="4108" width="6" style="153" customWidth="1"/>
    <col min="4109" max="4109" width="6.25" style="153" customWidth="1"/>
    <col min="4110" max="4111" width="5" style="153" customWidth="1"/>
    <col min="4112" max="4112" width="7.75" style="153" customWidth="1"/>
    <col min="4113" max="4113" width="8" style="153" customWidth="1"/>
    <col min="4114" max="4114" width="9" style="153"/>
    <col min="4115" max="4115" width="7.75" style="153" customWidth="1"/>
    <col min="4116" max="4352" width="9" style="153"/>
    <col min="4353" max="4353" width="3.875" style="153" customWidth="1"/>
    <col min="4354" max="4354" width="6.375" style="153" customWidth="1"/>
    <col min="4355" max="4355" width="6.75" style="153" customWidth="1"/>
    <col min="4356" max="4356" width="6.125" style="153" customWidth="1"/>
    <col min="4357" max="4357" width="11.75" style="153" customWidth="1"/>
    <col min="4358" max="4358" width="10.75" style="153" customWidth="1"/>
    <col min="4359" max="4359" width="9" style="153"/>
    <col min="4360" max="4360" width="8.25" style="153" customWidth="1"/>
    <col min="4361" max="4361" width="5.125" style="153" customWidth="1"/>
    <col min="4362" max="4362" width="6" style="153" customWidth="1"/>
    <col min="4363" max="4363" width="7" style="153" customWidth="1"/>
    <col min="4364" max="4364" width="6" style="153" customWidth="1"/>
    <col min="4365" max="4365" width="6.25" style="153" customWidth="1"/>
    <col min="4366" max="4367" width="5" style="153" customWidth="1"/>
    <col min="4368" max="4368" width="7.75" style="153" customWidth="1"/>
    <col min="4369" max="4369" width="8" style="153" customWidth="1"/>
    <col min="4370" max="4370" width="9" style="153"/>
    <col min="4371" max="4371" width="7.75" style="153" customWidth="1"/>
    <col min="4372" max="4608" width="9" style="153"/>
    <col min="4609" max="4609" width="3.875" style="153" customWidth="1"/>
    <col min="4610" max="4610" width="6.375" style="153" customWidth="1"/>
    <col min="4611" max="4611" width="6.75" style="153" customWidth="1"/>
    <col min="4612" max="4612" width="6.125" style="153" customWidth="1"/>
    <col min="4613" max="4613" width="11.75" style="153" customWidth="1"/>
    <col min="4614" max="4614" width="10.75" style="153" customWidth="1"/>
    <col min="4615" max="4615" width="9" style="153"/>
    <col min="4616" max="4616" width="8.25" style="153" customWidth="1"/>
    <col min="4617" max="4617" width="5.125" style="153" customWidth="1"/>
    <col min="4618" max="4618" width="6" style="153" customWidth="1"/>
    <col min="4619" max="4619" width="7" style="153" customWidth="1"/>
    <col min="4620" max="4620" width="6" style="153" customWidth="1"/>
    <col min="4621" max="4621" width="6.25" style="153" customWidth="1"/>
    <col min="4622" max="4623" width="5" style="153" customWidth="1"/>
    <col min="4624" max="4624" width="7.75" style="153" customWidth="1"/>
    <col min="4625" max="4625" width="8" style="153" customWidth="1"/>
    <col min="4626" max="4626" width="9" style="153"/>
    <col min="4627" max="4627" width="7.75" style="153" customWidth="1"/>
    <col min="4628" max="4864" width="9" style="153"/>
    <col min="4865" max="4865" width="3.875" style="153" customWidth="1"/>
    <col min="4866" max="4866" width="6.375" style="153" customWidth="1"/>
    <col min="4867" max="4867" width="6.75" style="153" customWidth="1"/>
    <col min="4868" max="4868" width="6.125" style="153" customWidth="1"/>
    <col min="4869" max="4869" width="11.75" style="153" customWidth="1"/>
    <col min="4870" max="4870" width="10.75" style="153" customWidth="1"/>
    <col min="4871" max="4871" width="9" style="153"/>
    <col min="4872" max="4872" width="8.25" style="153" customWidth="1"/>
    <col min="4873" max="4873" width="5.125" style="153" customWidth="1"/>
    <col min="4874" max="4874" width="6" style="153" customWidth="1"/>
    <col min="4875" max="4875" width="7" style="153" customWidth="1"/>
    <col min="4876" max="4876" width="6" style="153" customWidth="1"/>
    <col min="4877" max="4877" width="6.25" style="153" customWidth="1"/>
    <col min="4878" max="4879" width="5" style="153" customWidth="1"/>
    <col min="4880" max="4880" width="7.75" style="153" customWidth="1"/>
    <col min="4881" max="4881" width="8" style="153" customWidth="1"/>
    <col min="4882" max="4882" width="9" style="153"/>
    <col min="4883" max="4883" width="7.75" style="153" customWidth="1"/>
    <col min="4884" max="5120" width="9" style="153"/>
    <col min="5121" max="5121" width="3.875" style="153" customWidth="1"/>
    <col min="5122" max="5122" width="6.375" style="153" customWidth="1"/>
    <col min="5123" max="5123" width="6.75" style="153" customWidth="1"/>
    <col min="5124" max="5124" width="6.125" style="153" customWidth="1"/>
    <col min="5125" max="5125" width="11.75" style="153" customWidth="1"/>
    <col min="5126" max="5126" width="10.75" style="153" customWidth="1"/>
    <col min="5127" max="5127" width="9" style="153"/>
    <col min="5128" max="5128" width="8.25" style="153" customWidth="1"/>
    <col min="5129" max="5129" width="5.125" style="153" customWidth="1"/>
    <col min="5130" max="5130" width="6" style="153" customWidth="1"/>
    <col min="5131" max="5131" width="7" style="153" customWidth="1"/>
    <col min="5132" max="5132" width="6" style="153" customWidth="1"/>
    <col min="5133" max="5133" width="6.25" style="153" customWidth="1"/>
    <col min="5134" max="5135" width="5" style="153" customWidth="1"/>
    <col min="5136" max="5136" width="7.75" style="153" customWidth="1"/>
    <col min="5137" max="5137" width="8" style="153" customWidth="1"/>
    <col min="5138" max="5138" width="9" style="153"/>
    <col min="5139" max="5139" width="7.75" style="153" customWidth="1"/>
    <col min="5140" max="5376" width="9" style="153"/>
    <col min="5377" max="5377" width="3.875" style="153" customWidth="1"/>
    <col min="5378" max="5378" width="6.375" style="153" customWidth="1"/>
    <col min="5379" max="5379" width="6.75" style="153" customWidth="1"/>
    <col min="5380" max="5380" width="6.125" style="153" customWidth="1"/>
    <col min="5381" max="5381" width="11.75" style="153" customWidth="1"/>
    <col min="5382" max="5382" width="10.75" style="153" customWidth="1"/>
    <col min="5383" max="5383" width="9" style="153"/>
    <col min="5384" max="5384" width="8.25" style="153" customWidth="1"/>
    <col min="5385" max="5385" width="5.125" style="153" customWidth="1"/>
    <col min="5386" max="5386" width="6" style="153" customWidth="1"/>
    <col min="5387" max="5387" width="7" style="153" customWidth="1"/>
    <col min="5388" max="5388" width="6" style="153" customWidth="1"/>
    <col min="5389" max="5389" width="6.25" style="153" customWidth="1"/>
    <col min="5390" max="5391" width="5" style="153" customWidth="1"/>
    <col min="5392" max="5392" width="7.75" style="153" customWidth="1"/>
    <col min="5393" max="5393" width="8" style="153" customWidth="1"/>
    <col min="5394" max="5394" width="9" style="153"/>
    <col min="5395" max="5395" width="7.75" style="153" customWidth="1"/>
    <col min="5396" max="5632" width="9" style="153"/>
    <col min="5633" max="5633" width="3.875" style="153" customWidth="1"/>
    <col min="5634" max="5634" width="6.375" style="153" customWidth="1"/>
    <col min="5635" max="5635" width="6.75" style="153" customWidth="1"/>
    <col min="5636" max="5636" width="6.125" style="153" customWidth="1"/>
    <col min="5637" max="5637" width="11.75" style="153" customWidth="1"/>
    <col min="5638" max="5638" width="10.75" style="153" customWidth="1"/>
    <col min="5639" max="5639" width="9" style="153"/>
    <col min="5640" max="5640" width="8.25" style="153" customWidth="1"/>
    <col min="5641" max="5641" width="5.125" style="153" customWidth="1"/>
    <col min="5642" max="5642" width="6" style="153" customWidth="1"/>
    <col min="5643" max="5643" width="7" style="153" customWidth="1"/>
    <col min="5644" max="5644" width="6" style="153" customWidth="1"/>
    <col min="5645" max="5645" width="6.25" style="153" customWidth="1"/>
    <col min="5646" max="5647" width="5" style="153" customWidth="1"/>
    <col min="5648" max="5648" width="7.75" style="153" customWidth="1"/>
    <col min="5649" max="5649" width="8" style="153" customWidth="1"/>
    <col min="5650" max="5650" width="9" style="153"/>
    <col min="5651" max="5651" width="7.75" style="153" customWidth="1"/>
    <col min="5652" max="5888" width="9" style="153"/>
    <col min="5889" max="5889" width="3.875" style="153" customWidth="1"/>
    <col min="5890" max="5890" width="6.375" style="153" customWidth="1"/>
    <col min="5891" max="5891" width="6.75" style="153" customWidth="1"/>
    <col min="5892" max="5892" width="6.125" style="153" customWidth="1"/>
    <col min="5893" max="5893" width="11.75" style="153" customWidth="1"/>
    <col min="5894" max="5894" width="10.75" style="153" customWidth="1"/>
    <col min="5895" max="5895" width="9" style="153"/>
    <col min="5896" max="5896" width="8.25" style="153" customWidth="1"/>
    <col min="5897" max="5897" width="5.125" style="153" customWidth="1"/>
    <col min="5898" max="5898" width="6" style="153" customWidth="1"/>
    <col min="5899" max="5899" width="7" style="153" customWidth="1"/>
    <col min="5900" max="5900" width="6" style="153" customWidth="1"/>
    <col min="5901" max="5901" width="6.25" style="153" customWidth="1"/>
    <col min="5902" max="5903" width="5" style="153" customWidth="1"/>
    <col min="5904" max="5904" width="7.75" style="153" customWidth="1"/>
    <col min="5905" max="5905" width="8" style="153" customWidth="1"/>
    <col min="5906" max="5906" width="9" style="153"/>
    <col min="5907" max="5907" width="7.75" style="153" customWidth="1"/>
    <col min="5908" max="6144" width="9" style="153"/>
    <col min="6145" max="6145" width="3.875" style="153" customWidth="1"/>
    <col min="6146" max="6146" width="6.375" style="153" customWidth="1"/>
    <col min="6147" max="6147" width="6.75" style="153" customWidth="1"/>
    <col min="6148" max="6148" width="6.125" style="153" customWidth="1"/>
    <col min="6149" max="6149" width="11.75" style="153" customWidth="1"/>
    <col min="6150" max="6150" width="10.75" style="153" customWidth="1"/>
    <col min="6151" max="6151" width="9" style="153"/>
    <col min="6152" max="6152" width="8.25" style="153" customWidth="1"/>
    <col min="6153" max="6153" width="5.125" style="153" customWidth="1"/>
    <col min="6154" max="6154" width="6" style="153" customWidth="1"/>
    <col min="6155" max="6155" width="7" style="153" customWidth="1"/>
    <col min="6156" max="6156" width="6" style="153" customWidth="1"/>
    <col min="6157" max="6157" width="6.25" style="153" customWidth="1"/>
    <col min="6158" max="6159" width="5" style="153" customWidth="1"/>
    <col min="6160" max="6160" width="7.75" style="153" customWidth="1"/>
    <col min="6161" max="6161" width="8" style="153" customWidth="1"/>
    <col min="6162" max="6162" width="9" style="153"/>
    <col min="6163" max="6163" width="7.75" style="153" customWidth="1"/>
    <col min="6164" max="6400" width="9" style="153"/>
    <col min="6401" max="6401" width="3.875" style="153" customWidth="1"/>
    <col min="6402" max="6402" width="6.375" style="153" customWidth="1"/>
    <col min="6403" max="6403" width="6.75" style="153" customWidth="1"/>
    <col min="6404" max="6404" width="6.125" style="153" customWidth="1"/>
    <col min="6405" max="6405" width="11.75" style="153" customWidth="1"/>
    <col min="6406" max="6406" width="10.75" style="153" customWidth="1"/>
    <col min="6407" max="6407" width="9" style="153"/>
    <col min="6408" max="6408" width="8.25" style="153" customWidth="1"/>
    <col min="6409" max="6409" width="5.125" style="153" customWidth="1"/>
    <col min="6410" max="6410" width="6" style="153" customWidth="1"/>
    <col min="6411" max="6411" width="7" style="153" customWidth="1"/>
    <col min="6412" max="6412" width="6" style="153" customWidth="1"/>
    <col min="6413" max="6413" width="6.25" style="153" customWidth="1"/>
    <col min="6414" max="6415" width="5" style="153" customWidth="1"/>
    <col min="6416" max="6416" width="7.75" style="153" customWidth="1"/>
    <col min="6417" max="6417" width="8" style="153" customWidth="1"/>
    <col min="6418" max="6418" width="9" style="153"/>
    <col min="6419" max="6419" width="7.75" style="153" customWidth="1"/>
    <col min="6420" max="6656" width="9" style="153"/>
    <col min="6657" max="6657" width="3.875" style="153" customWidth="1"/>
    <col min="6658" max="6658" width="6.375" style="153" customWidth="1"/>
    <col min="6659" max="6659" width="6.75" style="153" customWidth="1"/>
    <col min="6660" max="6660" width="6.125" style="153" customWidth="1"/>
    <col min="6661" max="6661" width="11.75" style="153" customWidth="1"/>
    <col min="6662" max="6662" width="10.75" style="153" customWidth="1"/>
    <col min="6663" max="6663" width="9" style="153"/>
    <col min="6664" max="6664" width="8.25" style="153" customWidth="1"/>
    <col min="6665" max="6665" width="5.125" style="153" customWidth="1"/>
    <col min="6666" max="6666" width="6" style="153" customWidth="1"/>
    <col min="6667" max="6667" width="7" style="153" customWidth="1"/>
    <col min="6668" max="6668" width="6" style="153" customWidth="1"/>
    <col min="6669" max="6669" width="6.25" style="153" customWidth="1"/>
    <col min="6670" max="6671" width="5" style="153" customWidth="1"/>
    <col min="6672" max="6672" width="7.75" style="153" customWidth="1"/>
    <col min="6673" max="6673" width="8" style="153" customWidth="1"/>
    <col min="6674" max="6674" width="9" style="153"/>
    <col min="6675" max="6675" width="7.75" style="153" customWidth="1"/>
    <col min="6676" max="6912" width="9" style="153"/>
    <col min="6913" max="6913" width="3.875" style="153" customWidth="1"/>
    <col min="6914" max="6914" width="6.375" style="153" customWidth="1"/>
    <col min="6915" max="6915" width="6.75" style="153" customWidth="1"/>
    <col min="6916" max="6916" width="6.125" style="153" customWidth="1"/>
    <col min="6917" max="6917" width="11.75" style="153" customWidth="1"/>
    <col min="6918" max="6918" width="10.75" style="153" customWidth="1"/>
    <col min="6919" max="6919" width="9" style="153"/>
    <col min="6920" max="6920" width="8.25" style="153" customWidth="1"/>
    <col min="6921" max="6921" width="5.125" style="153" customWidth="1"/>
    <col min="6922" max="6922" width="6" style="153" customWidth="1"/>
    <col min="6923" max="6923" width="7" style="153" customWidth="1"/>
    <col min="6924" max="6924" width="6" style="153" customWidth="1"/>
    <col min="6925" max="6925" width="6.25" style="153" customWidth="1"/>
    <col min="6926" max="6927" width="5" style="153" customWidth="1"/>
    <col min="6928" max="6928" width="7.75" style="153" customWidth="1"/>
    <col min="6929" max="6929" width="8" style="153" customWidth="1"/>
    <col min="6930" max="6930" width="9" style="153"/>
    <col min="6931" max="6931" width="7.75" style="153" customWidth="1"/>
    <col min="6932" max="7168" width="9" style="153"/>
    <col min="7169" max="7169" width="3.875" style="153" customWidth="1"/>
    <col min="7170" max="7170" width="6.375" style="153" customWidth="1"/>
    <col min="7171" max="7171" width="6.75" style="153" customWidth="1"/>
    <col min="7172" max="7172" width="6.125" style="153" customWidth="1"/>
    <col min="7173" max="7173" width="11.75" style="153" customWidth="1"/>
    <col min="7174" max="7174" width="10.75" style="153" customWidth="1"/>
    <col min="7175" max="7175" width="9" style="153"/>
    <col min="7176" max="7176" width="8.25" style="153" customWidth="1"/>
    <col min="7177" max="7177" width="5.125" style="153" customWidth="1"/>
    <col min="7178" max="7178" width="6" style="153" customWidth="1"/>
    <col min="7179" max="7179" width="7" style="153" customWidth="1"/>
    <col min="7180" max="7180" width="6" style="153" customWidth="1"/>
    <col min="7181" max="7181" width="6.25" style="153" customWidth="1"/>
    <col min="7182" max="7183" width="5" style="153" customWidth="1"/>
    <col min="7184" max="7184" width="7.75" style="153" customWidth="1"/>
    <col min="7185" max="7185" width="8" style="153" customWidth="1"/>
    <col min="7186" max="7186" width="9" style="153"/>
    <col min="7187" max="7187" width="7.75" style="153" customWidth="1"/>
    <col min="7188" max="7424" width="9" style="153"/>
    <col min="7425" max="7425" width="3.875" style="153" customWidth="1"/>
    <col min="7426" max="7426" width="6.375" style="153" customWidth="1"/>
    <col min="7427" max="7427" width="6.75" style="153" customWidth="1"/>
    <col min="7428" max="7428" width="6.125" style="153" customWidth="1"/>
    <col min="7429" max="7429" width="11.75" style="153" customWidth="1"/>
    <col min="7430" max="7430" width="10.75" style="153" customWidth="1"/>
    <col min="7431" max="7431" width="9" style="153"/>
    <col min="7432" max="7432" width="8.25" style="153" customWidth="1"/>
    <col min="7433" max="7433" width="5.125" style="153" customWidth="1"/>
    <col min="7434" max="7434" width="6" style="153" customWidth="1"/>
    <col min="7435" max="7435" width="7" style="153" customWidth="1"/>
    <col min="7436" max="7436" width="6" style="153" customWidth="1"/>
    <col min="7437" max="7437" width="6.25" style="153" customWidth="1"/>
    <col min="7438" max="7439" width="5" style="153" customWidth="1"/>
    <col min="7440" max="7440" width="7.75" style="153" customWidth="1"/>
    <col min="7441" max="7441" width="8" style="153" customWidth="1"/>
    <col min="7442" max="7442" width="9" style="153"/>
    <col min="7443" max="7443" width="7.75" style="153" customWidth="1"/>
    <col min="7444" max="7680" width="9" style="153"/>
    <col min="7681" max="7681" width="3.875" style="153" customWidth="1"/>
    <col min="7682" max="7682" width="6.375" style="153" customWidth="1"/>
    <col min="7683" max="7683" width="6.75" style="153" customWidth="1"/>
    <col min="7684" max="7684" width="6.125" style="153" customWidth="1"/>
    <col min="7685" max="7685" width="11.75" style="153" customWidth="1"/>
    <col min="7686" max="7686" width="10.75" style="153" customWidth="1"/>
    <col min="7687" max="7687" width="9" style="153"/>
    <col min="7688" max="7688" width="8.25" style="153" customWidth="1"/>
    <col min="7689" max="7689" width="5.125" style="153" customWidth="1"/>
    <col min="7690" max="7690" width="6" style="153" customWidth="1"/>
    <col min="7691" max="7691" width="7" style="153" customWidth="1"/>
    <col min="7692" max="7692" width="6" style="153" customWidth="1"/>
    <col min="7693" max="7693" width="6.25" style="153" customWidth="1"/>
    <col min="7694" max="7695" width="5" style="153" customWidth="1"/>
    <col min="7696" max="7696" width="7.75" style="153" customWidth="1"/>
    <col min="7697" max="7697" width="8" style="153" customWidth="1"/>
    <col min="7698" max="7698" width="9" style="153"/>
    <col min="7699" max="7699" width="7.75" style="153" customWidth="1"/>
    <col min="7700" max="7936" width="9" style="153"/>
    <col min="7937" max="7937" width="3.875" style="153" customWidth="1"/>
    <col min="7938" max="7938" width="6.375" style="153" customWidth="1"/>
    <col min="7939" max="7939" width="6.75" style="153" customWidth="1"/>
    <col min="7940" max="7940" width="6.125" style="153" customWidth="1"/>
    <col min="7941" max="7941" width="11.75" style="153" customWidth="1"/>
    <col min="7942" max="7942" width="10.75" style="153" customWidth="1"/>
    <col min="7943" max="7943" width="9" style="153"/>
    <col min="7944" max="7944" width="8.25" style="153" customWidth="1"/>
    <col min="7945" max="7945" width="5.125" style="153" customWidth="1"/>
    <col min="7946" max="7946" width="6" style="153" customWidth="1"/>
    <col min="7947" max="7947" width="7" style="153" customWidth="1"/>
    <col min="7948" max="7948" width="6" style="153" customWidth="1"/>
    <col min="7949" max="7949" width="6.25" style="153" customWidth="1"/>
    <col min="7950" max="7951" width="5" style="153" customWidth="1"/>
    <col min="7952" max="7952" width="7.75" style="153" customWidth="1"/>
    <col min="7953" max="7953" width="8" style="153" customWidth="1"/>
    <col min="7954" max="7954" width="9" style="153"/>
    <col min="7955" max="7955" width="7.75" style="153" customWidth="1"/>
    <col min="7956" max="8192" width="9" style="153"/>
    <col min="8193" max="8193" width="3.875" style="153" customWidth="1"/>
    <col min="8194" max="8194" width="6.375" style="153" customWidth="1"/>
    <col min="8195" max="8195" width="6.75" style="153" customWidth="1"/>
    <col min="8196" max="8196" width="6.125" style="153" customWidth="1"/>
    <col min="8197" max="8197" width="11.75" style="153" customWidth="1"/>
    <col min="8198" max="8198" width="10.75" style="153" customWidth="1"/>
    <col min="8199" max="8199" width="9" style="153"/>
    <col min="8200" max="8200" width="8.25" style="153" customWidth="1"/>
    <col min="8201" max="8201" width="5.125" style="153" customWidth="1"/>
    <col min="8202" max="8202" width="6" style="153" customWidth="1"/>
    <col min="8203" max="8203" width="7" style="153" customWidth="1"/>
    <col min="8204" max="8204" width="6" style="153" customWidth="1"/>
    <col min="8205" max="8205" width="6.25" style="153" customWidth="1"/>
    <col min="8206" max="8207" width="5" style="153" customWidth="1"/>
    <col min="8208" max="8208" width="7.75" style="153" customWidth="1"/>
    <col min="8209" max="8209" width="8" style="153" customWidth="1"/>
    <col min="8210" max="8210" width="9" style="153"/>
    <col min="8211" max="8211" width="7.75" style="153" customWidth="1"/>
    <col min="8212" max="8448" width="9" style="153"/>
    <col min="8449" max="8449" width="3.875" style="153" customWidth="1"/>
    <col min="8450" max="8450" width="6.375" style="153" customWidth="1"/>
    <col min="8451" max="8451" width="6.75" style="153" customWidth="1"/>
    <col min="8452" max="8452" width="6.125" style="153" customWidth="1"/>
    <col min="8453" max="8453" width="11.75" style="153" customWidth="1"/>
    <col min="8454" max="8454" width="10.75" style="153" customWidth="1"/>
    <col min="8455" max="8455" width="9" style="153"/>
    <col min="8456" max="8456" width="8.25" style="153" customWidth="1"/>
    <col min="8457" max="8457" width="5.125" style="153" customWidth="1"/>
    <col min="8458" max="8458" width="6" style="153" customWidth="1"/>
    <col min="8459" max="8459" width="7" style="153" customWidth="1"/>
    <col min="8460" max="8460" width="6" style="153" customWidth="1"/>
    <col min="8461" max="8461" width="6.25" style="153" customWidth="1"/>
    <col min="8462" max="8463" width="5" style="153" customWidth="1"/>
    <col min="8464" max="8464" width="7.75" style="153" customWidth="1"/>
    <col min="8465" max="8465" width="8" style="153" customWidth="1"/>
    <col min="8466" max="8466" width="9" style="153"/>
    <col min="8467" max="8467" width="7.75" style="153" customWidth="1"/>
    <col min="8468" max="8704" width="9" style="153"/>
    <col min="8705" max="8705" width="3.875" style="153" customWidth="1"/>
    <col min="8706" max="8706" width="6.375" style="153" customWidth="1"/>
    <col min="8707" max="8707" width="6.75" style="153" customWidth="1"/>
    <col min="8708" max="8708" width="6.125" style="153" customWidth="1"/>
    <col min="8709" max="8709" width="11.75" style="153" customWidth="1"/>
    <col min="8710" max="8710" width="10.75" style="153" customWidth="1"/>
    <col min="8711" max="8711" width="9" style="153"/>
    <col min="8712" max="8712" width="8.25" style="153" customWidth="1"/>
    <col min="8713" max="8713" width="5.125" style="153" customWidth="1"/>
    <col min="8714" max="8714" width="6" style="153" customWidth="1"/>
    <col min="8715" max="8715" width="7" style="153" customWidth="1"/>
    <col min="8716" max="8716" width="6" style="153" customWidth="1"/>
    <col min="8717" max="8717" width="6.25" style="153" customWidth="1"/>
    <col min="8718" max="8719" width="5" style="153" customWidth="1"/>
    <col min="8720" max="8720" width="7.75" style="153" customWidth="1"/>
    <col min="8721" max="8721" width="8" style="153" customWidth="1"/>
    <col min="8722" max="8722" width="9" style="153"/>
    <col min="8723" max="8723" width="7.75" style="153" customWidth="1"/>
    <col min="8724" max="8960" width="9" style="153"/>
    <col min="8961" max="8961" width="3.875" style="153" customWidth="1"/>
    <col min="8962" max="8962" width="6.375" style="153" customWidth="1"/>
    <col min="8963" max="8963" width="6.75" style="153" customWidth="1"/>
    <col min="8964" max="8964" width="6.125" style="153" customWidth="1"/>
    <col min="8965" max="8965" width="11.75" style="153" customWidth="1"/>
    <col min="8966" max="8966" width="10.75" style="153" customWidth="1"/>
    <col min="8967" max="8967" width="9" style="153"/>
    <col min="8968" max="8968" width="8.25" style="153" customWidth="1"/>
    <col min="8969" max="8969" width="5.125" style="153" customWidth="1"/>
    <col min="8970" max="8970" width="6" style="153" customWidth="1"/>
    <col min="8971" max="8971" width="7" style="153" customWidth="1"/>
    <col min="8972" max="8972" width="6" style="153" customWidth="1"/>
    <col min="8973" max="8973" width="6.25" style="153" customWidth="1"/>
    <col min="8974" max="8975" width="5" style="153" customWidth="1"/>
    <col min="8976" max="8976" width="7.75" style="153" customWidth="1"/>
    <col min="8977" max="8977" width="8" style="153" customWidth="1"/>
    <col min="8978" max="8978" width="9" style="153"/>
    <col min="8979" max="8979" width="7.75" style="153" customWidth="1"/>
    <col min="8980" max="9216" width="9" style="153"/>
    <col min="9217" max="9217" width="3.875" style="153" customWidth="1"/>
    <col min="9218" max="9218" width="6.375" style="153" customWidth="1"/>
    <col min="9219" max="9219" width="6.75" style="153" customWidth="1"/>
    <col min="9220" max="9220" width="6.125" style="153" customWidth="1"/>
    <col min="9221" max="9221" width="11.75" style="153" customWidth="1"/>
    <col min="9222" max="9222" width="10.75" style="153" customWidth="1"/>
    <col min="9223" max="9223" width="9" style="153"/>
    <col min="9224" max="9224" width="8.25" style="153" customWidth="1"/>
    <col min="9225" max="9225" width="5.125" style="153" customWidth="1"/>
    <col min="9226" max="9226" width="6" style="153" customWidth="1"/>
    <col min="9227" max="9227" width="7" style="153" customWidth="1"/>
    <col min="9228" max="9228" width="6" style="153" customWidth="1"/>
    <col min="9229" max="9229" width="6.25" style="153" customWidth="1"/>
    <col min="9230" max="9231" width="5" style="153" customWidth="1"/>
    <col min="9232" max="9232" width="7.75" style="153" customWidth="1"/>
    <col min="9233" max="9233" width="8" style="153" customWidth="1"/>
    <col min="9234" max="9234" width="9" style="153"/>
    <col min="9235" max="9235" width="7.75" style="153" customWidth="1"/>
    <col min="9236" max="9472" width="9" style="153"/>
    <col min="9473" max="9473" width="3.875" style="153" customWidth="1"/>
    <col min="9474" max="9474" width="6.375" style="153" customWidth="1"/>
    <col min="9475" max="9475" width="6.75" style="153" customWidth="1"/>
    <col min="9476" max="9476" width="6.125" style="153" customWidth="1"/>
    <col min="9477" max="9477" width="11.75" style="153" customWidth="1"/>
    <col min="9478" max="9478" width="10.75" style="153" customWidth="1"/>
    <col min="9479" max="9479" width="9" style="153"/>
    <col min="9480" max="9480" width="8.25" style="153" customWidth="1"/>
    <col min="9481" max="9481" width="5.125" style="153" customWidth="1"/>
    <col min="9482" max="9482" width="6" style="153" customWidth="1"/>
    <col min="9483" max="9483" width="7" style="153" customWidth="1"/>
    <col min="9484" max="9484" width="6" style="153" customWidth="1"/>
    <col min="9485" max="9485" width="6.25" style="153" customWidth="1"/>
    <col min="9486" max="9487" width="5" style="153" customWidth="1"/>
    <col min="9488" max="9488" width="7.75" style="153" customWidth="1"/>
    <col min="9489" max="9489" width="8" style="153" customWidth="1"/>
    <col min="9490" max="9490" width="9" style="153"/>
    <col min="9491" max="9491" width="7.75" style="153" customWidth="1"/>
    <col min="9492" max="9728" width="9" style="153"/>
    <col min="9729" max="9729" width="3.875" style="153" customWidth="1"/>
    <col min="9730" max="9730" width="6.375" style="153" customWidth="1"/>
    <col min="9731" max="9731" width="6.75" style="153" customWidth="1"/>
    <col min="9732" max="9732" width="6.125" style="153" customWidth="1"/>
    <col min="9733" max="9733" width="11.75" style="153" customWidth="1"/>
    <col min="9734" max="9734" width="10.75" style="153" customWidth="1"/>
    <col min="9735" max="9735" width="9" style="153"/>
    <col min="9736" max="9736" width="8.25" style="153" customWidth="1"/>
    <col min="9737" max="9737" width="5.125" style="153" customWidth="1"/>
    <col min="9738" max="9738" width="6" style="153" customWidth="1"/>
    <col min="9739" max="9739" width="7" style="153" customWidth="1"/>
    <col min="9740" max="9740" width="6" style="153" customWidth="1"/>
    <col min="9741" max="9741" width="6.25" style="153" customWidth="1"/>
    <col min="9742" max="9743" width="5" style="153" customWidth="1"/>
    <col min="9744" max="9744" width="7.75" style="153" customWidth="1"/>
    <col min="9745" max="9745" width="8" style="153" customWidth="1"/>
    <col min="9746" max="9746" width="9" style="153"/>
    <col min="9747" max="9747" width="7.75" style="153" customWidth="1"/>
    <col min="9748" max="9984" width="9" style="153"/>
    <col min="9985" max="9985" width="3.875" style="153" customWidth="1"/>
    <col min="9986" max="9986" width="6.375" style="153" customWidth="1"/>
    <col min="9987" max="9987" width="6.75" style="153" customWidth="1"/>
    <col min="9988" max="9988" width="6.125" style="153" customWidth="1"/>
    <col min="9989" max="9989" width="11.75" style="153" customWidth="1"/>
    <col min="9990" max="9990" width="10.75" style="153" customWidth="1"/>
    <col min="9991" max="9991" width="9" style="153"/>
    <col min="9992" max="9992" width="8.25" style="153" customWidth="1"/>
    <col min="9993" max="9993" width="5.125" style="153" customWidth="1"/>
    <col min="9994" max="9994" width="6" style="153" customWidth="1"/>
    <col min="9995" max="9995" width="7" style="153" customWidth="1"/>
    <col min="9996" max="9996" width="6" style="153" customWidth="1"/>
    <col min="9997" max="9997" width="6.25" style="153" customWidth="1"/>
    <col min="9998" max="9999" width="5" style="153" customWidth="1"/>
    <col min="10000" max="10000" width="7.75" style="153" customWidth="1"/>
    <col min="10001" max="10001" width="8" style="153" customWidth="1"/>
    <col min="10002" max="10002" width="9" style="153"/>
    <col min="10003" max="10003" width="7.75" style="153" customWidth="1"/>
    <col min="10004" max="10240" width="9" style="153"/>
    <col min="10241" max="10241" width="3.875" style="153" customWidth="1"/>
    <col min="10242" max="10242" width="6.375" style="153" customWidth="1"/>
    <col min="10243" max="10243" width="6.75" style="153" customWidth="1"/>
    <col min="10244" max="10244" width="6.125" style="153" customWidth="1"/>
    <col min="10245" max="10245" width="11.75" style="153" customWidth="1"/>
    <col min="10246" max="10246" width="10.75" style="153" customWidth="1"/>
    <col min="10247" max="10247" width="9" style="153"/>
    <col min="10248" max="10248" width="8.25" style="153" customWidth="1"/>
    <col min="10249" max="10249" width="5.125" style="153" customWidth="1"/>
    <col min="10250" max="10250" width="6" style="153" customWidth="1"/>
    <col min="10251" max="10251" width="7" style="153" customWidth="1"/>
    <col min="10252" max="10252" width="6" style="153" customWidth="1"/>
    <col min="10253" max="10253" width="6.25" style="153" customWidth="1"/>
    <col min="10254" max="10255" width="5" style="153" customWidth="1"/>
    <col min="10256" max="10256" width="7.75" style="153" customWidth="1"/>
    <col min="10257" max="10257" width="8" style="153" customWidth="1"/>
    <col min="10258" max="10258" width="9" style="153"/>
    <col min="10259" max="10259" width="7.75" style="153" customWidth="1"/>
    <col min="10260" max="10496" width="9" style="153"/>
    <col min="10497" max="10497" width="3.875" style="153" customWidth="1"/>
    <col min="10498" max="10498" width="6.375" style="153" customWidth="1"/>
    <col min="10499" max="10499" width="6.75" style="153" customWidth="1"/>
    <col min="10500" max="10500" width="6.125" style="153" customWidth="1"/>
    <col min="10501" max="10501" width="11.75" style="153" customWidth="1"/>
    <col min="10502" max="10502" width="10.75" style="153" customWidth="1"/>
    <col min="10503" max="10503" width="9" style="153"/>
    <col min="10504" max="10504" width="8.25" style="153" customWidth="1"/>
    <col min="10505" max="10505" width="5.125" style="153" customWidth="1"/>
    <col min="10506" max="10506" width="6" style="153" customWidth="1"/>
    <col min="10507" max="10507" width="7" style="153" customWidth="1"/>
    <col min="10508" max="10508" width="6" style="153" customWidth="1"/>
    <col min="10509" max="10509" width="6.25" style="153" customWidth="1"/>
    <col min="10510" max="10511" width="5" style="153" customWidth="1"/>
    <col min="10512" max="10512" width="7.75" style="153" customWidth="1"/>
    <col min="10513" max="10513" width="8" style="153" customWidth="1"/>
    <col min="10514" max="10514" width="9" style="153"/>
    <col min="10515" max="10515" width="7.75" style="153" customWidth="1"/>
    <col min="10516" max="10752" width="9" style="153"/>
    <col min="10753" max="10753" width="3.875" style="153" customWidth="1"/>
    <col min="10754" max="10754" width="6.375" style="153" customWidth="1"/>
    <col min="10755" max="10755" width="6.75" style="153" customWidth="1"/>
    <col min="10756" max="10756" width="6.125" style="153" customWidth="1"/>
    <col min="10757" max="10757" width="11.75" style="153" customWidth="1"/>
    <col min="10758" max="10758" width="10.75" style="153" customWidth="1"/>
    <col min="10759" max="10759" width="9" style="153"/>
    <col min="10760" max="10760" width="8.25" style="153" customWidth="1"/>
    <col min="10761" max="10761" width="5.125" style="153" customWidth="1"/>
    <col min="10762" max="10762" width="6" style="153" customWidth="1"/>
    <col min="10763" max="10763" width="7" style="153" customWidth="1"/>
    <col min="10764" max="10764" width="6" style="153" customWidth="1"/>
    <col min="10765" max="10765" width="6.25" style="153" customWidth="1"/>
    <col min="10766" max="10767" width="5" style="153" customWidth="1"/>
    <col min="10768" max="10768" width="7.75" style="153" customWidth="1"/>
    <col min="10769" max="10769" width="8" style="153" customWidth="1"/>
    <col min="10770" max="10770" width="9" style="153"/>
    <col min="10771" max="10771" width="7.75" style="153" customWidth="1"/>
    <col min="10772" max="11008" width="9" style="153"/>
    <col min="11009" max="11009" width="3.875" style="153" customWidth="1"/>
    <col min="11010" max="11010" width="6.375" style="153" customWidth="1"/>
    <col min="11011" max="11011" width="6.75" style="153" customWidth="1"/>
    <col min="11012" max="11012" width="6.125" style="153" customWidth="1"/>
    <col min="11013" max="11013" width="11.75" style="153" customWidth="1"/>
    <col min="11014" max="11014" width="10.75" style="153" customWidth="1"/>
    <col min="11015" max="11015" width="9" style="153"/>
    <col min="11016" max="11016" width="8.25" style="153" customWidth="1"/>
    <col min="11017" max="11017" width="5.125" style="153" customWidth="1"/>
    <col min="11018" max="11018" width="6" style="153" customWidth="1"/>
    <col min="11019" max="11019" width="7" style="153" customWidth="1"/>
    <col min="11020" max="11020" width="6" style="153" customWidth="1"/>
    <col min="11021" max="11021" width="6.25" style="153" customWidth="1"/>
    <col min="11022" max="11023" width="5" style="153" customWidth="1"/>
    <col min="11024" max="11024" width="7.75" style="153" customWidth="1"/>
    <col min="11025" max="11025" width="8" style="153" customWidth="1"/>
    <col min="11026" max="11026" width="9" style="153"/>
    <col min="11027" max="11027" width="7.75" style="153" customWidth="1"/>
    <col min="11028" max="11264" width="9" style="153"/>
    <col min="11265" max="11265" width="3.875" style="153" customWidth="1"/>
    <col min="11266" max="11266" width="6.375" style="153" customWidth="1"/>
    <col min="11267" max="11267" width="6.75" style="153" customWidth="1"/>
    <col min="11268" max="11268" width="6.125" style="153" customWidth="1"/>
    <col min="11269" max="11269" width="11.75" style="153" customWidth="1"/>
    <col min="11270" max="11270" width="10.75" style="153" customWidth="1"/>
    <col min="11271" max="11271" width="9" style="153"/>
    <col min="11272" max="11272" width="8.25" style="153" customWidth="1"/>
    <col min="11273" max="11273" width="5.125" style="153" customWidth="1"/>
    <col min="11274" max="11274" width="6" style="153" customWidth="1"/>
    <col min="11275" max="11275" width="7" style="153" customWidth="1"/>
    <col min="11276" max="11276" width="6" style="153" customWidth="1"/>
    <col min="11277" max="11277" width="6.25" style="153" customWidth="1"/>
    <col min="11278" max="11279" width="5" style="153" customWidth="1"/>
    <col min="11280" max="11280" width="7.75" style="153" customWidth="1"/>
    <col min="11281" max="11281" width="8" style="153" customWidth="1"/>
    <col min="11282" max="11282" width="9" style="153"/>
    <col min="11283" max="11283" width="7.75" style="153" customWidth="1"/>
    <col min="11284" max="11520" width="9" style="153"/>
    <col min="11521" max="11521" width="3.875" style="153" customWidth="1"/>
    <col min="11522" max="11522" width="6.375" style="153" customWidth="1"/>
    <col min="11523" max="11523" width="6.75" style="153" customWidth="1"/>
    <col min="11524" max="11524" width="6.125" style="153" customWidth="1"/>
    <col min="11525" max="11525" width="11.75" style="153" customWidth="1"/>
    <col min="11526" max="11526" width="10.75" style="153" customWidth="1"/>
    <col min="11527" max="11527" width="9" style="153"/>
    <col min="11528" max="11528" width="8.25" style="153" customWidth="1"/>
    <col min="11529" max="11529" width="5.125" style="153" customWidth="1"/>
    <col min="11530" max="11530" width="6" style="153" customWidth="1"/>
    <col min="11531" max="11531" width="7" style="153" customWidth="1"/>
    <col min="11532" max="11532" width="6" style="153" customWidth="1"/>
    <col min="11533" max="11533" width="6.25" style="153" customWidth="1"/>
    <col min="11534" max="11535" width="5" style="153" customWidth="1"/>
    <col min="11536" max="11536" width="7.75" style="153" customWidth="1"/>
    <col min="11537" max="11537" width="8" style="153" customWidth="1"/>
    <col min="11538" max="11538" width="9" style="153"/>
    <col min="11539" max="11539" width="7.75" style="153" customWidth="1"/>
    <col min="11540" max="11776" width="9" style="153"/>
    <col min="11777" max="11777" width="3.875" style="153" customWidth="1"/>
    <col min="11778" max="11778" width="6.375" style="153" customWidth="1"/>
    <col min="11779" max="11779" width="6.75" style="153" customWidth="1"/>
    <col min="11780" max="11780" width="6.125" style="153" customWidth="1"/>
    <col min="11781" max="11781" width="11.75" style="153" customWidth="1"/>
    <col min="11782" max="11782" width="10.75" style="153" customWidth="1"/>
    <col min="11783" max="11783" width="9" style="153"/>
    <col min="11784" max="11784" width="8.25" style="153" customWidth="1"/>
    <col min="11785" max="11785" width="5.125" style="153" customWidth="1"/>
    <col min="11786" max="11786" width="6" style="153" customWidth="1"/>
    <col min="11787" max="11787" width="7" style="153" customWidth="1"/>
    <col min="11788" max="11788" width="6" style="153" customWidth="1"/>
    <col min="11789" max="11789" width="6.25" style="153" customWidth="1"/>
    <col min="11790" max="11791" width="5" style="153" customWidth="1"/>
    <col min="11792" max="11792" width="7.75" style="153" customWidth="1"/>
    <col min="11793" max="11793" width="8" style="153" customWidth="1"/>
    <col min="11794" max="11794" width="9" style="153"/>
    <col min="11795" max="11795" width="7.75" style="153" customWidth="1"/>
    <col min="11796" max="12032" width="9" style="153"/>
    <col min="12033" max="12033" width="3.875" style="153" customWidth="1"/>
    <col min="12034" max="12034" width="6.375" style="153" customWidth="1"/>
    <col min="12035" max="12035" width="6.75" style="153" customWidth="1"/>
    <col min="12036" max="12036" width="6.125" style="153" customWidth="1"/>
    <col min="12037" max="12037" width="11.75" style="153" customWidth="1"/>
    <col min="12038" max="12038" width="10.75" style="153" customWidth="1"/>
    <col min="12039" max="12039" width="9" style="153"/>
    <col min="12040" max="12040" width="8.25" style="153" customWidth="1"/>
    <col min="12041" max="12041" width="5.125" style="153" customWidth="1"/>
    <col min="12042" max="12042" width="6" style="153" customWidth="1"/>
    <col min="12043" max="12043" width="7" style="153" customWidth="1"/>
    <col min="12044" max="12044" width="6" style="153" customWidth="1"/>
    <col min="12045" max="12045" width="6.25" style="153" customWidth="1"/>
    <col min="12046" max="12047" width="5" style="153" customWidth="1"/>
    <col min="12048" max="12048" width="7.75" style="153" customWidth="1"/>
    <col min="12049" max="12049" width="8" style="153" customWidth="1"/>
    <col min="12050" max="12050" width="9" style="153"/>
    <col min="12051" max="12051" width="7.75" style="153" customWidth="1"/>
    <col min="12052" max="12288" width="9" style="153"/>
    <col min="12289" max="12289" width="3.875" style="153" customWidth="1"/>
    <col min="12290" max="12290" width="6.375" style="153" customWidth="1"/>
    <col min="12291" max="12291" width="6.75" style="153" customWidth="1"/>
    <col min="12292" max="12292" width="6.125" style="153" customWidth="1"/>
    <col min="12293" max="12293" width="11.75" style="153" customWidth="1"/>
    <col min="12294" max="12294" width="10.75" style="153" customWidth="1"/>
    <col min="12295" max="12295" width="9" style="153"/>
    <col min="12296" max="12296" width="8.25" style="153" customWidth="1"/>
    <col min="12297" max="12297" width="5.125" style="153" customWidth="1"/>
    <col min="12298" max="12298" width="6" style="153" customWidth="1"/>
    <col min="12299" max="12299" width="7" style="153" customWidth="1"/>
    <col min="12300" max="12300" width="6" style="153" customWidth="1"/>
    <col min="12301" max="12301" width="6.25" style="153" customWidth="1"/>
    <col min="12302" max="12303" width="5" style="153" customWidth="1"/>
    <col min="12304" max="12304" width="7.75" style="153" customWidth="1"/>
    <col min="12305" max="12305" width="8" style="153" customWidth="1"/>
    <col min="12306" max="12306" width="9" style="153"/>
    <col min="12307" max="12307" width="7.75" style="153" customWidth="1"/>
    <col min="12308" max="12544" width="9" style="153"/>
    <col min="12545" max="12545" width="3.875" style="153" customWidth="1"/>
    <col min="12546" max="12546" width="6.375" style="153" customWidth="1"/>
    <col min="12547" max="12547" width="6.75" style="153" customWidth="1"/>
    <col min="12548" max="12548" width="6.125" style="153" customWidth="1"/>
    <col min="12549" max="12549" width="11.75" style="153" customWidth="1"/>
    <col min="12550" max="12550" width="10.75" style="153" customWidth="1"/>
    <col min="12551" max="12551" width="9" style="153"/>
    <col min="12552" max="12552" width="8.25" style="153" customWidth="1"/>
    <col min="12553" max="12553" width="5.125" style="153" customWidth="1"/>
    <col min="12554" max="12554" width="6" style="153" customWidth="1"/>
    <col min="12555" max="12555" width="7" style="153" customWidth="1"/>
    <col min="12556" max="12556" width="6" style="153" customWidth="1"/>
    <col min="12557" max="12557" width="6.25" style="153" customWidth="1"/>
    <col min="12558" max="12559" width="5" style="153" customWidth="1"/>
    <col min="12560" max="12560" width="7.75" style="153" customWidth="1"/>
    <col min="12561" max="12561" width="8" style="153" customWidth="1"/>
    <col min="12562" max="12562" width="9" style="153"/>
    <col min="12563" max="12563" width="7.75" style="153" customWidth="1"/>
    <col min="12564" max="12800" width="9" style="153"/>
    <col min="12801" max="12801" width="3.875" style="153" customWidth="1"/>
    <col min="12802" max="12802" width="6.375" style="153" customWidth="1"/>
    <col min="12803" max="12803" width="6.75" style="153" customWidth="1"/>
    <col min="12804" max="12804" width="6.125" style="153" customWidth="1"/>
    <col min="12805" max="12805" width="11.75" style="153" customWidth="1"/>
    <col min="12806" max="12806" width="10.75" style="153" customWidth="1"/>
    <col min="12807" max="12807" width="9" style="153"/>
    <col min="12808" max="12808" width="8.25" style="153" customWidth="1"/>
    <col min="12809" max="12809" width="5.125" style="153" customWidth="1"/>
    <col min="12810" max="12810" width="6" style="153" customWidth="1"/>
    <col min="12811" max="12811" width="7" style="153" customWidth="1"/>
    <col min="12812" max="12812" width="6" style="153" customWidth="1"/>
    <col min="12813" max="12813" width="6.25" style="153" customWidth="1"/>
    <col min="12814" max="12815" width="5" style="153" customWidth="1"/>
    <col min="12816" max="12816" width="7.75" style="153" customWidth="1"/>
    <col min="12817" max="12817" width="8" style="153" customWidth="1"/>
    <col min="12818" max="12818" width="9" style="153"/>
    <col min="12819" max="12819" width="7.75" style="153" customWidth="1"/>
    <col min="12820" max="13056" width="9" style="153"/>
    <col min="13057" max="13057" width="3.875" style="153" customWidth="1"/>
    <col min="13058" max="13058" width="6.375" style="153" customWidth="1"/>
    <col min="13059" max="13059" width="6.75" style="153" customWidth="1"/>
    <col min="13060" max="13060" width="6.125" style="153" customWidth="1"/>
    <col min="13061" max="13061" width="11.75" style="153" customWidth="1"/>
    <col min="13062" max="13062" width="10.75" style="153" customWidth="1"/>
    <col min="13063" max="13063" width="9" style="153"/>
    <col min="13064" max="13064" width="8.25" style="153" customWidth="1"/>
    <col min="13065" max="13065" width="5.125" style="153" customWidth="1"/>
    <col min="13066" max="13066" width="6" style="153" customWidth="1"/>
    <col min="13067" max="13067" width="7" style="153" customWidth="1"/>
    <col min="13068" max="13068" width="6" style="153" customWidth="1"/>
    <col min="13069" max="13069" width="6.25" style="153" customWidth="1"/>
    <col min="13070" max="13071" width="5" style="153" customWidth="1"/>
    <col min="13072" max="13072" width="7.75" style="153" customWidth="1"/>
    <col min="13073" max="13073" width="8" style="153" customWidth="1"/>
    <col min="13074" max="13074" width="9" style="153"/>
    <col min="13075" max="13075" width="7.75" style="153" customWidth="1"/>
    <col min="13076" max="13312" width="9" style="153"/>
    <col min="13313" max="13313" width="3.875" style="153" customWidth="1"/>
    <col min="13314" max="13314" width="6.375" style="153" customWidth="1"/>
    <col min="13315" max="13315" width="6.75" style="153" customWidth="1"/>
    <col min="13316" max="13316" width="6.125" style="153" customWidth="1"/>
    <col min="13317" max="13317" width="11.75" style="153" customWidth="1"/>
    <col min="13318" max="13318" width="10.75" style="153" customWidth="1"/>
    <col min="13319" max="13319" width="9" style="153"/>
    <col min="13320" max="13320" width="8.25" style="153" customWidth="1"/>
    <col min="13321" max="13321" width="5.125" style="153" customWidth="1"/>
    <col min="13322" max="13322" width="6" style="153" customWidth="1"/>
    <col min="13323" max="13323" width="7" style="153" customWidth="1"/>
    <col min="13324" max="13324" width="6" style="153" customWidth="1"/>
    <col min="13325" max="13325" width="6.25" style="153" customWidth="1"/>
    <col min="13326" max="13327" width="5" style="153" customWidth="1"/>
    <col min="13328" max="13328" width="7.75" style="153" customWidth="1"/>
    <col min="13329" max="13329" width="8" style="153" customWidth="1"/>
    <col min="13330" max="13330" width="9" style="153"/>
    <col min="13331" max="13331" width="7.75" style="153" customWidth="1"/>
    <col min="13332" max="13568" width="9" style="153"/>
    <col min="13569" max="13569" width="3.875" style="153" customWidth="1"/>
    <col min="13570" max="13570" width="6.375" style="153" customWidth="1"/>
    <col min="13571" max="13571" width="6.75" style="153" customWidth="1"/>
    <col min="13572" max="13572" width="6.125" style="153" customWidth="1"/>
    <col min="13573" max="13573" width="11.75" style="153" customWidth="1"/>
    <col min="13574" max="13574" width="10.75" style="153" customWidth="1"/>
    <col min="13575" max="13575" width="9" style="153"/>
    <col min="13576" max="13576" width="8.25" style="153" customWidth="1"/>
    <col min="13577" max="13577" width="5.125" style="153" customWidth="1"/>
    <col min="13578" max="13578" width="6" style="153" customWidth="1"/>
    <col min="13579" max="13579" width="7" style="153" customWidth="1"/>
    <col min="13580" max="13580" width="6" style="153" customWidth="1"/>
    <col min="13581" max="13581" width="6.25" style="153" customWidth="1"/>
    <col min="13582" max="13583" width="5" style="153" customWidth="1"/>
    <col min="13584" max="13584" width="7.75" style="153" customWidth="1"/>
    <col min="13585" max="13585" width="8" style="153" customWidth="1"/>
    <col min="13586" max="13586" width="9" style="153"/>
    <col min="13587" max="13587" width="7.75" style="153" customWidth="1"/>
    <col min="13588" max="13824" width="9" style="153"/>
    <col min="13825" max="13825" width="3.875" style="153" customWidth="1"/>
    <col min="13826" max="13826" width="6.375" style="153" customWidth="1"/>
    <col min="13827" max="13827" width="6.75" style="153" customWidth="1"/>
    <col min="13828" max="13828" width="6.125" style="153" customWidth="1"/>
    <col min="13829" max="13829" width="11.75" style="153" customWidth="1"/>
    <col min="13830" max="13830" width="10.75" style="153" customWidth="1"/>
    <col min="13831" max="13831" width="9" style="153"/>
    <col min="13832" max="13832" width="8.25" style="153" customWidth="1"/>
    <col min="13833" max="13833" width="5.125" style="153" customWidth="1"/>
    <col min="13834" max="13834" width="6" style="153" customWidth="1"/>
    <col min="13835" max="13835" width="7" style="153" customWidth="1"/>
    <col min="13836" max="13836" width="6" style="153" customWidth="1"/>
    <col min="13837" max="13837" width="6.25" style="153" customWidth="1"/>
    <col min="13838" max="13839" width="5" style="153" customWidth="1"/>
    <col min="13840" max="13840" width="7.75" style="153" customWidth="1"/>
    <col min="13841" max="13841" width="8" style="153" customWidth="1"/>
    <col min="13842" max="13842" width="9" style="153"/>
    <col min="13843" max="13843" width="7.75" style="153" customWidth="1"/>
    <col min="13844" max="14080" width="9" style="153"/>
    <col min="14081" max="14081" width="3.875" style="153" customWidth="1"/>
    <col min="14082" max="14082" width="6.375" style="153" customWidth="1"/>
    <col min="14083" max="14083" width="6.75" style="153" customWidth="1"/>
    <col min="14084" max="14084" width="6.125" style="153" customWidth="1"/>
    <col min="14085" max="14085" width="11.75" style="153" customWidth="1"/>
    <col min="14086" max="14086" width="10.75" style="153" customWidth="1"/>
    <col min="14087" max="14087" width="9" style="153"/>
    <col min="14088" max="14088" width="8.25" style="153" customWidth="1"/>
    <col min="14089" max="14089" width="5.125" style="153" customWidth="1"/>
    <col min="14090" max="14090" width="6" style="153" customWidth="1"/>
    <col min="14091" max="14091" width="7" style="153" customWidth="1"/>
    <col min="14092" max="14092" width="6" style="153" customWidth="1"/>
    <col min="14093" max="14093" width="6.25" style="153" customWidth="1"/>
    <col min="14094" max="14095" width="5" style="153" customWidth="1"/>
    <col min="14096" max="14096" width="7.75" style="153" customWidth="1"/>
    <col min="14097" max="14097" width="8" style="153" customWidth="1"/>
    <col min="14098" max="14098" width="9" style="153"/>
    <col min="14099" max="14099" width="7.75" style="153" customWidth="1"/>
    <col min="14100" max="14336" width="9" style="153"/>
    <col min="14337" max="14337" width="3.875" style="153" customWidth="1"/>
    <col min="14338" max="14338" width="6.375" style="153" customWidth="1"/>
    <col min="14339" max="14339" width="6.75" style="153" customWidth="1"/>
    <col min="14340" max="14340" width="6.125" style="153" customWidth="1"/>
    <col min="14341" max="14341" width="11.75" style="153" customWidth="1"/>
    <col min="14342" max="14342" width="10.75" style="153" customWidth="1"/>
    <col min="14343" max="14343" width="9" style="153"/>
    <col min="14344" max="14344" width="8.25" style="153" customWidth="1"/>
    <col min="14345" max="14345" width="5.125" style="153" customWidth="1"/>
    <col min="14346" max="14346" width="6" style="153" customWidth="1"/>
    <col min="14347" max="14347" width="7" style="153" customWidth="1"/>
    <col min="14348" max="14348" width="6" style="153" customWidth="1"/>
    <col min="14349" max="14349" width="6.25" style="153" customWidth="1"/>
    <col min="14350" max="14351" width="5" style="153" customWidth="1"/>
    <col min="14352" max="14352" width="7.75" style="153" customWidth="1"/>
    <col min="14353" max="14353" width="8" style="153" customWidth="1"/>
    <col min="14354" max="14354" width="9" style="153"/>
    <col min="14355" max="14355" width="7.75" style="153" customWidth="1"/>
    <col min="14356" max="14592" width="9" style="153"/>
    <col min="14593" max="14593" width="3.875" style="153" customWidth="1"/>
    <col min="14594" max="14594" width="6.375" style="153" customWidth="1"/>
    <col min="14595" max="14595" width="6.75" style="153" customWidth="1"/>
    <col min="14596" max="14596" width="6.125" style="153" customWidth="1"/>
    <col min="14597" max="14597" width="11.75" style="153" customWidth="1"/>
    <col min="14598" max="14598" width="10.75" style="153" customWidth="1"/>
    <col min="14599" max="14599" width="9" style="153"/>
    <col min="14600" max="14600" width="8.25" style="153" customWidth="1"/>
    <col min="14601" max="14601" width="5.125" style="153" customWidth="1"/>
    <col min="14602" max="14602" width="6" style="153" customWidth="1"/>
    <col min="14603" max="14603" width="7" style="153" customWidth="1"/>
    <col min="14604" max="14604" width="6" style="153" customWidth="1"/>
    <col min="14605" max="14605" width="6.25" style="153" customWidth="1"/>
    <col min="14606" max="14607" width="5" style="153" customWidth="1"/>
    <col min="14608" max="14608" width="7.75" style="153" customWidth="1"/>
    <col min="14609" max="14609" width="8" style="153" customWidth="1"/>
    <col min="14610" max="14610" width="9" style="153"/>
    <col min="14611" max="14611" width="7.75" style="153" customWidth="1"/>
    <col min="14612" max="14848" width="9" style="153"/>
    <col min="14849" max="14849" width="3.875" style="153" customWidth="1"/>
    <col min="14850" max="14850" width="6.375" style="153" customWidth="1"/>
    <col min="14851" max="14851" width="6.75" style="153" customWidth="1"/>
    <col min="14852" max="14852" width="6.125" style="153" customWidth="1"/>
    <col min="14853" max="14853" width="11.75" style="153" customWidth="1"/>
    <col min="14854" max="14854" width="10.75" style="153" customWidth="1"/>
    <col min="14855" max="14855" width="9" style="153"/>
    <col min="14856" max="14856" width="8.25" style="153" customWidth="1"/>
    <col min="14857" max="14857" width="5.125" style="153" customWidth="1"/>
    <col min="14858" max="14858" width="6" style="153" customWidth="1"/>
    <col min="14859" max="14859" width="7" style="153" customWidth="1"/>
    <col min="14860" max="14860" width="6" style="153" customWidth="1"/>
    <col min="14861" max="14861" width="6.25" style="153" customWidth="1"/>
    <col min="14862" max="14863" width="5" style="153" customWidth="1"/>
    <col min="14864" max="14864" width="7.75" style="153" customWidth="1"/>
    <col min="14865" max="14865" width="8" style="153" customWidth="1"/>
    <col min="14866" max="14866" width="9" style="153"/>
    <col min="14867" max="14867" width="7.75" style="153" customWidth="1"/>
    <col min="14868" max="15104" width="9" style="153"/>
    <col min="15105" max="15105" width="3.875" style="153" customWidth="1"/>
    <col min="15106" max="15106" width="6.375" style="153" customWidth="1"/>
    <col min="15107" max="15107" width="6.75" style="153" customWidth="1"/>
    <col min="15108" max="15108" width="6.125" style="153" customWidth="1"/>
    <col min="15109" max="15109" width="11.75" style="153" customWidth="1"/>
    <col min="15110" max="15110" width="10.75" style="153" customWidth="1"/>
    <col min="15111" max="15111" width="9" style="153"/>
    <col min="15112" max="15112" width="8.25" style="153" customWidth="1"/>
    <col min="15113" max="15113" width="5.125" style="153" customWidth="1"/>
    <col min="15114" max="15114" width="6" style="153" customWidth="1"/>
    <col min="15115" max="15115" width="7" style="153" customWidth="1"/>
    <col min="15116" max="15116" width="6" style="153" customWidth="1"/>
    <col min="15117" max="15117" width="6.25" style="153" customWidth="1"/>
    <col min="15118" max="15119" width="5" style="153" customWidth="1"/>
    <col min="15120" max="15120" width="7.75" style="153" customWidth="1"/>
    <col min="15121" max="15121" width="8" style="153" customWidth="1"/>
    <col min="15122" max="15122" width="9" style="153"/>
    <col min="15123" max="15123" width="7.75" style="153" customWidth="1"/>
    <col min="15124" max="15360" width="9" style="153"/>
    <col min="15361" max="15361" width="3.875" style="153" customWidth="1"/>
    <col min="15362" max="15362" width="6.375" style="153" customWidth="1"/>
    <col min="15363" max="15363" width="6.75" style="153" customWidth="1"/>
    <col min="15364" max="15364" width="6.125" style="153" customWidth="1"/>
    <col min="15365" max="15365" width="11.75" style="153" customWidth="1"/>
    <col min="15366" max="15366" width="10.75" style="153" customWidth="1"/>
    <col min="15367" max="15367" width="9" style="153"/>
    <col min="15368" max="15368" width="8.25" style="153" customWidth="1"/>
    <col min="15369" max="15369" width="5.125" style="153" customWidth="1"/>
    <col min="15370" max="15370" width="6" style="153" customWidth="1"/>
    <col min="15371" max="15371" width="7" style="153" customWidth="1"/>
    <col min="15372" max="15372" width="6" style="153" customWidth="1"/>
    <col min="15373" max="15373" width="6.25" style="153" customWidth="1"/>
    <col min="15374" max="15375" width="5" style="153" customWidth="1"/>
    <col min="15376" max="15376" width="7.75" style="153" customWidth="1"/>
    <col min="15377" max="15377" width="8" style="153" customWidth="1"/>
    <col min="15378" max="15378" width="9" style="153"/>
    <col min="15379" max="15379" width="7.75" style="153" customWidth="1"/>
    <col min="15380" max="15616" width="9" style="153"/>
    <col min="15617" max="15617" width="3.875" style="153" customWidth="1"/>
    <col min="15618" max="15618" width="6.375" style="153" customWidth="1"/>
    <col min="15619" max="15619" width="6.75" style="153" customWidth="1"/>
    <col min="15620" max="15620" width="6.125" style="153" customWidth="1"/>
    <col min="15621" max="15621" width="11.75" style="153" customWidth="1"/>
    <col min="15622" max="15622" width="10.75" style="153" customWidth="1"/>
    <col min="15623" max="15623" width="9" style="153"/>
    <col min="15624" max="15624" width="8.25" style="153" customWidth="1"/>
    <col min="15625" max="15625" width="5.125" style="153" customWidth="1"/>
    <col min="15626" max="15626" width="6" style="153" customWidth="1"/>
    <col min="15627" max="15627" width="7" style="153" customWidth="1"/>
    <col min="15628" max="15628" width="6" style="153" customWidth="1"/>
    <col min="15629" max="15629" width="6.25" style="153" customWidth="1"/>
    <col min="15630" max="15631" width="5" style="153" customWidth="1"/>
    <col min="15632" max="15632" width="7.75" style="153" customWidth="1"/>
    <col min="15633" max="15633" width="8" style="153" customWidth="1"/>
    <col min="15634" max="15634" width="9" style="153"/>
    <col min="15635" max="15635" width="7.75" style="153" customWidth="1"/>
    <col min="15636" max="15872" width="9" style="153"/>
    <col min="15873" max="15873" width="3.875" style="153" customWidth="1"/>
    <col min="15874" max="15874" width="6.375" style="153" customWidth="1"/>
    <col min="15875" max="15875" width="6.75" style="153" customWidth="1"/>
    <col min="15876" max="15876" width="6.125" style="153" customWidth="1"/>
    <col min="15877" max="15877" width="11.75" style="153" customWidth="1"/>
    <col min="15878" max="15878" width="10.75" style="153" customWidth="1"/>
    <col min="15879" max="15879" width="9" style="153"/>
    <col min="15880" max="15880" width="8.25" style="153" customWidth="1"/>
    <col min="15881" max="15881" width="5.125" style="153" customWidth="1"/>
    <col min="15882" max="15882" width="6" style="153" customWidth="1"/>
    <col min="15883" max="15883" width="7" style="153" customWidth="1"/>
    <col min="15884" max="15884" width="6" style="153" customWidth="1"/>
    <col min="15885" max="15885" width="6.25" style="153" customWidth="1"/>
    <col min="15886" max="15887" width="5" style="153" customWidth="1"/>
    <col min="15888" max="15888" width="7.75" style="153" customWidth="1"/>
    <col min="15889" max="15889" width="8" style="153" customWidth="1"/>
    <col min="15890" max="15890" width="9" style="153"/>
    <col min="15891" max="15891" width="7.75" style="153" customWidth="1"/>
    <col min="15892" max="16128" width="9" style="153"/>
    <col min="16129" max="16129" width="3.875" style="153" customWidth="1"/>
    <col min="16130" max="16130" width="6.375" style="153" customWidth="1"/>
    <col min="16131" max="16131" width="6.75" style="153" customWidth="1"/>
    <col min="16132" max="16132" width="6.125" style="153" customWidth="1"/>
    <col min="16133" max="16133" width="11.75" style="153" customWidth="1"/>
    <col min="16134" max="16134" width="10.75" style="153" customWidth="1"/>
    <col min="16135" max="16135" width="9" style="153"/>
    <col min="16136" max="16136" width="8.25" style="153" customWidth="1"/>
    <col min="16137" max="16137" width="5.125" style="153" customWidth="1"/>
    <col min="16138" max="16138" width="6" style="153" customWidth="1"/>
    <col min="16139" max="16139" width="7" style="153" customWidth="1"/>
    <col min="16140" max="16140" width="6" style="153" customWidth="1"/>
    <col min="16141" max="16141" width="6.25" style="153" customWidth="1"/>
    <col min="16142" max="16143" width="5" style="153" customWidth="1"/>
    <col min="16144" max="16144" width="7.75" style="153" customWidth="1"/>
    <col min="16145" max="16145" width="8" style="153" customWidth="1"/>
    <col min="16146" max="16146" width="9" style="153"/>
    <col min="16147" max="16147" width="7.75" style="153" customWidth="1"/>
    <col min="16148" max="16384" width="9" style="153"/>
  </cols>
  <sheetData>
    <row r="1" ht="16.5" customHeight="1" spans="1:2">
      <c r="A1" s="154" t="s">
        <v>65</v>
      </c>
      <c r="B1" s="155"/>
    </row>
    <row r="2" ht="27" customHeight="1" spans="1:19">
      <c r="A2" s="156" t="s">
        <v>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="151" customFormat="1" ht="24.75" customHeight="1" spans="1:19">
      <c r="A3" s="157" t="s">
        <v>2</v>
      </c>
      <c r="B3" s="157" t="s">
        <v>3</v>
      </c>
      <c r="C3" s="157" t="s">
        <v>4</v>
      </c>
      <c r="D3" s="157" t="s">
        <v>5</v>
      </c>
      <c r="E3" s="157" t="s">
        <v>6</v>
      </c>
      <c r="F3" s="157" t="s">
        <v>15</v>
      </c>
      <c r="G3" s="157" t="s">
        <v>67</v>
      </c>
      <c r="H3" s="158" t="s">
        <v>7</v>
      </c>
      <c r="I3" s="159"/>
      <c r="J3" s="159"/>
      <c r="K3" s="159"/>
      <c r="L3" s="160"/>
      <c r="M3" s="157" t="s">
        <v>12</v>
      </c>
      <c r="N3" s="157" t="s">
        <v>13</v>
      </c>
      <c r="O3" s="157" t="s">
        <v>14</v>
      </c>
      <c r="P3" s="157" t="s">
        <v>16</v>
      </c>
      <c r="Q3" s="157" t="s">
        <v>17</v>
      </c>
      <c r="R3" s="157" t="s">
        <v>68</v>
      </c>
      <c r="S3" s="164" t="s">
        <v>69</v>
      </c>
    </row>
    <row r="4" s="151" customFormat="1" ht="36" customHeight="1" spans="1:19">
      <c r="A4" s="157" t="s">
        <v>70</v>
      </c>
      <c r="B4" s="157" t="s">
        <v>70</v>
      </c>
      <c r="C4" s="157" t="s">
        <v>70</v>
      </c>
      <c r="D4" s="157" t="s">
        <v>70</v>
      </c>
      <c r="E4" s="157" t="s">
        <v>70</v>
      </c>
      <c r="F4" s="157" t="s">
        <v>71</v>
      </c>
      <c r="G4" s="157"/>
      <c r="H4" s="157" t="s">
        <v>19</v>
      </c>
      <c r="I4" s="157" t="s">
        <v>72</v>
      </c>
      <c r="J4" s="157" t="s">
        <v>20</v>
      </c>
      <c r="K4" s="157" t="s">
        <v>21</v>
      </c>
      <c r="L4" s="157" t="s">
        <v>73</v>
      </c>
      <c r="M4" s="157" t="s">
        <v>12</v>
      </c>
      <c r="N4" s="157" t="s">
        <v>13</v>
      </c>
      <c r="O4" s="157" t="s">
        <v>14</v>
      </c>
      <c r="P4" s="157" t="s">
        <v>70</v>
      </c>
      <c r="Q4" s="157" t="s">
        <v>70</v>
      </c>
      <c r="R4" s="157"/>
      <c r="S4" s="165"/>
    </row>
    <row r="5" s="152" customFormat="1" ht="24" customHeight="1" spans="1:19">
      <c r="A5" s="158" t="s">
        <v>29</v>
      </c>
      <c r="B5" s="159"/>
      <c r="C5" s="159"/>
      <c r="D5" s="160"/>
      <c r="E5" s="157">
        <v>7</v>
      </c>
      <c r="F5" s="158"/>
      <c r="G5" s="157"/>
      <c r="H5" s="157">
        <f>SUM(H6:H12)</f>
        <v>58.8</v>
      </c>
      <c r="I5" s="157">
        <f>SUM(I6:I12)</f>
        <v>0</v>
      </c>
      <c r="J5" s="157">
        <f>SUM(J6:J12)</f>
        <v>18.4</v>
      </c>
      <c r="K5" s="157">
        <f>SUM(K6:K12)</f>
        <v>36.9</v>
      </c>
      <c r="L5" s="157">
        <f>SUM(L6:L12)</f>
        <v>3.5</v>
      </c>
      <c r="M5" s="157"/>
      <c r="N5" s="157"/>
      <c r="O5" s="157"/>
      <c r="P5" s="157"/>
      <c r="Q5" s="157"/>
      <c r="R5" s="157">
        <f>SUM(R6:R12)</f>
        <v>1176</v>
      </c>
      <c r="S5" s="157"/>
    </row>
    <row r="6" s="151" customFormat="1" ht="24" customHeight="1" spans="1:19">
      <c r="A6" s="161">
        <v>1</v>
      </c>
      <c r="B6" s="161" t="s">
        <v>29</v>
      </c>
      <c r="C6" s="161" t="s">
        <v>74</v>
      </c>
      <c r="D6" s="161" t="s">
        <v>75</v>
      </c>
      <c r="E6" s="161" t="s">
        <v>76</v>
      </c>
      <c r="F6" s="162" t="s">
        <v>77</v>
      </c>
      <c r="G6" s="161" t="s">
        <v>78</v>
      </c>
      <c r="H6" s="161">
        <f t="shared" ref="H6:H12" si="0">SUM(I6:L6)</f>
        <v>4.7</v>
      </c>
      <c r="I6" s="161"/>
      <c r="J6" s="161"/>
      <c r="K6" s="161">
        <v>4.7</v>
      </c>
      <c r="L6" s="161"/>
      <c r="M6" s="163" t="s">
        <v>33</v>
      </c>
      <c r="N6" s="161">
        <v>8.5</v>
      </c>
      <c r="O6" s="161">
        <v>7</v>
      </c>
      <c r="P6" s="161">
        <v>24.5</v>
      </c>
      <c r="Q6" s="161">
        <v>29.2</v>
      </c>
      <c r="R6" s="161">
        <f t="shared" ref="R6:R12" si="1">H6*20</f>
        <v>94</v>
      </c>
      <c r="S6" s="161">
        <v>2018</v>
      </c>
    </row>
    <row r="7" s="151" customFormat="1" ht="24" customHeight="1" spans="1:19">
      <c r="A7" s="161">
        <v>2</v>
      </c>
      <c r="B7" s="161" t="s">
        <v>29</v>
      </c>
      <c r="C7" s="161" t="s">
        <v>74</v>
      </c>
      <c r="D7" s="161" t="s">
        <v>79</v>
      </c>
      <c r="E7" s="161" t="s">
        <v>80</v>
      </c>
      <c r="F7" s="162" t="s">
        <v>81</v>
      </c>
      <c r="G7" s="161" t="s">
        <v>78</v>
      </c>
      <c r="H7" s="161">
        <f t="shared" si="0"/>
        <v>1</v>
      </c>
      <c r="I7" s="161"/>
      <c r="J7" s="161"/>
      <c r="K7" s="161"/>
      <c r="L7" s="161">
        <v>1</v>
      </c>
      <c r="M7" s="161" t="s">
        <v>82</v>
      </c>
      <c r="N7" s="161">
        <v>6.5</v>
      </c>
      <c r="O7" s="161">
        <v>6</v>
      </c>
      <c r="P7" s="161">
        <v>1</v>
      </c>
      <c r="Q7" s="161">
        <v>2</v>
      </c>
      <c r="R7" s="161">
        <f t="shared" si="1"/>
        <v>20</v>
      </c>
      <c r="S7" s="161">
        <v>2018</v>
      </c>
    </row>
    <row r="8" s="152" customFormat="1" ht="24" customHeight="1" spans="1:19">
      <c r="A8" s="161">
        <v>3</v>
      </c>
      <c r="B8" s="161" t="s">
        <v>29</v>
      </c>
      <c r="C8" s="161" t="s">
        <v>74</v>
      </c>
      <c r="D8" s="161" t="s">
        <v>83</v>
      </c>
      <c r="E8" s="161" t="s">
        <v>84</v>
      </c>
      <c r="F8" s="162" t="s">
        <v>85</v>
      </c>
      <c r="G8" s="161" t="s">
        <v>78</v>
      </c>
      <c r="H8" s="161">
        <f t="shared" si="0"/>
        <v>2.5</v>
      </c>
      <c r="I8" s="161"/>
      <c r="J8" s="161"/>
      <c r="K8" s="161"/>
      <c r="L8" s="161">
        <v>2.5</v>
      </c>
      <c r="M8" s="163" t="s">
        <v>33</v>
      </c>
      <c r="N8" s="161">
        <v>8.5</v>
      </c>
      <c r="O8" s="161">
        <v>7</v>
      </c>
      <c r="P8" s="161">
        <v>0</v>
      </c>
      <c r="Q8" s="161">
        <v>2.5</v>
      </c>
      <c r="R8" s="161">
        <f t="shared" si="1"/>
        <v>50</v>
      </c>
      <c r="S8" s="161">
        <v>2018</v>
      </c>
    </row>
    <row r="9" s="152" customFormat="1" ht="24" customHeight="1" spans="1:19">
      <c r="A9" s="161">
        <v>4</v>
      </c>
      <c r="B9" s="161" t="s">
        <v>29</v>
      </c>
      <c r="C9" s="161" t="s">
        <v>42</v>
      </c>
      <c r="D9" s="161" t="s">
        <v>86</v>
      </c>
      <c r="E9" s="161" t="s">
        <v>87</v>
      </c>
      <c r="F9" s="161" t="s">
        <v>88</v>
      </c>
      <c r="G9" s="161" t="s">
        <v>89</v>
      </c>
      <c r="H9" s="161">
        <f t="shared" si="0"/>
        <v>8.8</v>
      </c>
      <c r="I9" s="161"/>
      <c r="J9" s="161">
        <v>8.8</v>
      </c>
      <c r="K9" s="161"/>
      <c r="L9" s="161"/>
      <c r="M9" s="161" t="s">
        <v>33</v>
      </c>
      <c r="N9" s="161">
        <v>12</v>
      </c>
      <c r="O9" s="161">
        <v>9</v>
      </c>
      <c r="P9" s="161">
        <v>0</v>
      </c>
      <c r="Q9" s="162">
        <v>8.8</v>
      </c>
      <c r="R9" s="161">
        <f t="shared" si="1"/>
        <v>176</v>
      </c>
      <c r="S9" s="161"/>
    </row>
    <row r="10" s="152" customFormat="1" ht="24" customHeight="1" spans="1:19">
      <c r="A10" s="161">
        <v>5</v>
      </c>
      <c r="B10" s="161" t="s">
        <v>29</v>
      </c>
      <c r="C10" s="161" t="s">
        <v>42</v>
      </c>
      <c r="D10" s="161" t="s">
        <v>90</v>
      </c>
      <c r="E10" s="161" t="s">
        <v>91</v>
      </c>
      <c r="F10" s="161" t="s">
        <v>92</v>
      </c>
      <c r="G10" s="161" t="s">
        <v>89</v>
      </c>
      <c r="H10" s="161">
        <f t="shared" si="0"/>
        <v>9.6</v>
      </c>
      <c r="I10" s="161"/>
      <c r="J10" s="161">
        <v>9.6</v>
      </c>
      <c r="K10" s="161"/>
      <c r="L10" s="161"/>
      <c r="M10" s="161" t="s">
        <v>33</v>
      </c>
      <c r="N10" s="161">
        <v>12</v>
      </c>
      <c r="O10" s="161">
        <v>9</v>
      </c>
      <c r="P10" s="161">
        <v>0</v>
      </c>
      <c r="Q10" s="162">
        <v>9.6</v>
      </c>
      <c r="R10" s="161">
        <f t="shared" si="1"/>
        <v>192</v>
      </c>
      <c r="S10" s="161"/>
    </row>
    <row r="11" s="152" customFormat="1" ht="24" customHeight="1" spans="1:19">
      <c r="A11" s="161">
        <v>6</v>
      </c>
      <c r="B11" s="161" t="s">
        <v>29</v>
      </c>
      <c r="C11" s="161" t="s">
        <v>93</v>
      </c>
      <c r="D11" s="161" t="s">
        <v>94</v>
      </c>
      <c r="E11" s="161" t="s">
        <v>95</v>
      </c>
      <c r="F11" s="161" t="s">
        <v>96</v>
      </c>
      <c r="G11" s="161" t="s">
        <v>89</v>
      </c>
      <c r="H11" s="161">
        <f t="shared" si="0"/>
        <v>13</v>
      </c>
      <c r="I11" s="161"/>
      <c r="J11" s="161"/>
      <c r="K11" s="161">
        <v>13</v>
      </c>
      <c r="L11" s="161"/>
      <c r="M11" s="161" t="s">
        <v>33</v>
      </c>
      <c r="N11" s="161">
        <v>7.5</v>
      </c>
      <c r="O11" s="161">
        <v>6.5</v>
      </c>
      <c r="P11" s="161">
        <v>22.1</v>
      </c>
      <c r="Q11" s="162">
        <v>35.1</v>
      </c>
      <c r="R11" s="161">
        <f t="shared" si="1"/>
        <v>260</v>
      </c>
      <c r="S11" s="161"/>
    </row>
    <row r="12" s="152" customFormat="1" ht="24" customHeight="1" spans="1:19">
      <c r="A12" s="161">
        <v>7</v>
      </c>
      <c r="B12" s="161" t="s">
        <v>29</v>
      </c>
      <c r="C12" s="161" t="s">
        <v>97</v>
      </c>
      <c r="D12" s="161" t="s">
        <v>98</v>
      </c>
      <c r="E12" s="161" t="s">
        <v>99</v>
      </c>
      <c r="F12" s="161" t="s">
        <v>100</v>
      </c>
      <c r="G12" s="161" t="s">
        <v>89</v>
      </c>
      <c r="H12" s="161">
        <f t="shared" si="0"/>
        <v>19.2</v>
      </c>
      <c r="I12" s="161"/>
      <c r="J12" s="161"/>
      <c r="K12" s="161">
        <v>19.2</v>
      </c>
      <c r="L12" s="161"/>
      <c r="M12" s="161" t="s">
        <v>51</v>
      </c>
      <c r="N12" s="161">
        <v>7.5</v>
      </c>
      <c r="O12" s="161">
        <v>6</v>
      </c>
      <c r="P12" s="161">
        <v>32.298</v>
      </c>
      <c r="Q12" s="162">
        <v>51.5</v>
      </c>
      <c r="R12" s="161">
        <f t="shared" si="1"/>
        <v>384</v>
      </c>
      <c r="S12" s="161"/>
    </row>
  </sheetData>
  <mergeCells count="18">
    <mergeCell ref="A1:B1"/>
    <mergeCell ref="A2:S2"/>
    <mergeCell ref="H3:L3"/>
    <mergeCell ref="A5:D5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O3:O4"/>
    <mergeCell ref="P3:P4"/>
    <mergeCell ref="Q3:Q4"/>
    <mergeCell ref="R3:R4"/>
    <mergeCell ref="S3:S4"/>
  </mergeCells>
  <pageMargins left="0.708661417322835" right="0.708661417322835" top="0.748031496062992" bottom="0.748031496062992" header="0.31496062992126" footer="0.31496062992126"/>
  <pageSetup paperSize="9" scale="9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D26" sqref="D26"/>
    </sheetView>
  </sheetViews>
  <sheetFormatPr defaultColWidth="9" defaultRowHeight="12" outlineLevelRow="5" outlineLevelCol="6"/>
  <cols>
    <col min="1" max="1" width="6.375" style="137" customWidth="1"/>
    <col min="2" max="2" width="9.5" style="137" customWidth="1"/>
    <col min="3" max="3" width="11.125" style="137" customWidth="1"/>
    <col min="4" max="4" width="19.5" style="137" customWidth="1"/>
    <col min="5" max="5" width="14.75" style="137" customWidth="1"/>
    <col min="6" max="6" width="15.625" style="137" customWidth="1"/>
    <col min="7" max="7" width="6.875" style="137" customWidth="1"/>
    <col min="8" max="256" width="9" style="137"/>
    <col min="257" max="257" width="6.375" style="137" customWidth="1"/>
    <col min="258" max="258" width="8.375" style="137" customWidth="1"/>
    <col min="259" max="259" width="10" style="137" customWidth="1"/>
    <col min="260" max="260" width="18.75" style="137" customWidth="1"/>
    <col min="261" max="261" width="13.5" style="137" customWidth="1"/>
    <col min="262" max="262" width="14.625" style="137" customWidth="1"/>
    <col min="263" max="263" width="5" style="137" customWidth="1"/>
    <col min="264" max="512" width="9" style="137"/>
    <col min="513" max="513" width="6.375" style="137" customWidth="1"/>
    <col min="514" max="514" width="8.375" style="137" customWidth="1"/>
    <col min="515" max="515" width="10" style="137" customWidth="1"/>
    <col min="516" max="516" width="18.75" style="137" customWidth="1"/>
    <col min="517" max="517" width="13.5" style="137" customWidth="1"/>
    <col min="518" max="518" width="14.625" style="137" customWidth="1"/>
    <col min="519" max="519" width="5" style="137" customWidth="1"/>
    <col min="520" max="768" width="9" style="137"/>
    <col min="769" max="769" width="6.375" style="137" customWidth="1"/>
    <col min="770" max="770" width="8.375" style="137" customWidth="1"/>
    <col min="771" max="771" width="10" style="137" customWidth="1"/>
    <col min="772" max="772" width="18.75" style="137" customWidth="1"/>
    <col min="773" max="773" width="13.5" style="137" customWidth="1"/>
    <col min="774" max="774" width="14.625" style="137" customWidth="1"/>
    <col min="775" max="775" width="5" style="137" customWidth="1"/>
    <col min="776" max="1024" width="9" style="137"/>
    <col min="1025" max="1025" width="6.375" style="137" customWidth="1"/>
    <col min="1026" max="1026" width="8.375" style="137" customWidth="1"/>
    <col min="1027" max="1027" width="10" style="137" customWidth="1"/>
    <col min="1028" max="1028" width="18.75" style="137" customWidth="1"/>
    <col min="1029" max="1029" width="13.5" style="137" customWidth="1"/>
    <col min="1030" max="1030" width="14.625" style="137" customWidth="1"/>
    <col min="1031" max="1031" width="5" style="137" customWidth="1"/>
    <col min="1032" max="1280" width="9" style="137"/>
    <col min="1281" max="1281" width="6.375" style="137" customWidth="1"/>
    <col min="1282" max="1282" width="8.375" style="137" customWidth="1"/>
    <col min="1283" max="1283" width="10" style="137" customWidth="1"/>
    <col min="1284" max="1284" width="18.75" style="137" customWidth="1"/>
    <col min="1285" max="1285" width="13.5" style="137" customWidth="1"/>
    <col min="1286" max="1286" width="14.625" style="137" customWidth="1"/>
    <col min="1287" max="1287" width="5" style="137" customWidth="1"/>
    <col min="1288" max="1536" width="9" style="137"/>
    <col min="1537" max="1537" width="6.375" style="137" customWidth="1"/>
    <col min="1538" max="1538" width="8.375" style="137" customWidth="1"/>
    <col min="1539" max="1539" width="10" style="137" customWidth="1"/>
    <col min="1540" max="1540" width="18.75" style="137" customWidth="1"/>
    <col min="1541" max="1541" width="13.5" style="137" customWidth="1"/>
    <col min="1542" max="1542" width="14.625" style="137" customWidth="1"/>
    <col min="1543" max="1543" width="5" style="137" customWidth="1"/>
    <col min="1544" max="1792" width="9" style="137"/>
    <col min="1793" max="1793" width="6.375" style="137" customWidth="1"/>
    <col min="1794" max="1794" width="8.375" style="137" customWidth="1"/>
    <col min="1795" max="1795" width="10" style="137" customWidth="1"/>
    <col min="1796" max="1796" width="18.75" style="137" customWidth="1"/>
    <col min="1797" max="1797" width="13.5" style="137" customWidth="1"/>
    <col min="1798" max="1798" width="14.625" style="137" customWidth="1"/>
    <col min="1799" max="1799" width="5" style="137" customWidth="1"/>
    <col min="1800" max="2048" width="9" style="137"/>
    <col min="2049" max="2049" width="6.375" style="137" customWidth="1"/>
    <col min="2050" max="2050" width="8.375" style="137" customWidth="1"/>
    <col min="2051" max="2051" width="10" style="137" customWidth="1"/>
    <col min="2052" max="2052" width="18.75" style="137" customWidth="1"/>
    <col min="2053" max="2053" width="13.5" style="137" customWidth="1"/>
    <col min="2054" max="2054" width="14.625" style="137" customWidth="1"/>
    <col min="2055" max="2055" width="5" style="137" customWidth="1"/>
    <col min="2056" max="2304" width="9" style="137"/>
    <col min="2305" max="2305" width="6.375" style="137" customWidth="1"/>
    <col min="2306" max="2306" width="8.375" style="137" customWidth="1"/>
    <col min="2307" max="2307" width="10" style="137" customWidth="1"/>
    <col min="2308" max="2308" width="18.75" style="137" customWidth="1"/>
    <col min="2309" max="2309" width="13.5" style="137" customWidth="1"/>
    <col min="2310" max="2310" width="14.625" style="137" customWidth="1"/>
    <col min="2311" max="2311" width="5" style="137" customWidth="1"/>
    <col min="2312" max="2560" width="9" style="137"/>
    <col min="2561" max="2561" width="6.375" style="137" customWidth="1"/>
    <col min="2562" max="2562" width="8.375" style="137" customWidth="1"/>
    <col min="2563" max="2563" width="10" style="137" customWidth="1"/>
    <col min="2564" max="2564" width="18.75" style="137" customWidth="1"/>
    <col min="2565" max="2565" width="13.5" style="137" customWidth="1"/>
    <col min="2566" max="2566" width="14.625" style="137" customWidth="1"/>
    <col min="2567" max="2567" width="5" style="137" customWidth="1"/>
    <col min="2568" max="2816" width="9" style="137"/>
    <col min="2817" max="2817" width="6.375" style="137" customWidth="1"/>
    <col min="2818" max="2818" width="8.375" style="137" customWidth="1"/>
    <col min="2819" max="2819" width="10" style="137" customWidth="1"/>
    <col min="2820" max="2820" width="18.75" style="137" customWidth="1"/>
    <col min="2821" max="2821" width="13.5" style="137" customWidth="1"/>
    <col min="2822" max="2822" width="14.625" style="137" customWidth="1"/>
    <col min="2823" max="2823" width="5" style="137" customWidth="1"/>
    <col min="2824" max="3072" width="9" style="137"/>
    <col min="3073" max="3073" width="6.375" style="137" customWidth="1"/>
    <col min="3074" max="3074" width="8.375" style="137" customWidth="1"/>
    <col min="3075" max="3075" width="10" style="137" customWidth="1"/>
    <col min="3076" max="3076" width="18.75" style="137" customWidth="1"/>
    <col min="3077" max="3077" width="13.5" style="137" customWidth="1"/>
    <col min="3078" max="3078" width="14.625" style="137" customWidth="1"/>
    <col min="3079" max="3079" width="5" style="137" customWidth="1"/>
    <col min="3080" max="3328" width="9" style="137"/>
    <col min="3329" max="3329" width="6.375" style="137" customWidth="1"/>
    <col min="3330" max="3330" width="8.375" style="137" customWidth="1"/>
    <col min="3331" max="3331" width="10" style="137" customWidth="1"/>
    <col min="3332" max="3332" width="18.75" style="137" customWidth="1"/>
    <col min="3333" max="3333" width="13.5" style="137" customWidth="1"/>
    <col min="3334" max="3334" width="14.625" style="137" customWidth="1"/>
    <col min="3335" max="3335" width="5" style="137" customWidth="1"/>
    <col min="3336" max="3584" width="9" style="137"/>
    <col min="3585" max="3585" width="6.375" style="137" customWidth="1"/>
    <col min="3586" max="3586" width="8.375" style="137" customWidth="1"/>
    <col min="3587" max="3587" width="10" style="137" customWidth="1"/>
    <col min="3588" max="3588" width="18.75" style="137" customWidth="1"/>
    <col min="3589" max="3589" width="13.5" style="137" customWidth="1"/>
    <col min="3590" max="3590" width="14.625" style="137" customWidth="1"/>
    <col min="3591" max="3591" width="5" style="137" customWidth="1"/>
    <col min="3592" max="3840" width="9" style="137"/>
    <col min="3841" max="3841" width="6.375" style="137" customWidth="1"/>
    <col min="3842" max="3842" width="8.375" style="137" customWidth="1"/>
    <col min="3843" max="3843" width="10" style="137" customWidth="1"/>
    <col min="3844" max="3844" width="18.75" style="137" customWidth="1"/>
    <col min="3845" max="3845" width="13.5" style="137" customWidth="1"/>
    <col min="3846" max="3846" width="14.625" style="137" customWidth="1"/>
    <col min="3847" max="3847" width="5" style="137" customWidth="1"/>
    <col min="3848" max="4096" width="9" style="137"/>
    <col min="4097" max="4097" width="6.375" style="137" customWidth="1"/>
    <col min="4098" max="4098" width="8.375" style="137" customWidth="1"/>
    <col min="4099" max="4099" width="10" style="137" customWidth="1"/>
    <col min="4100" max="4100" width="18.75" style="137" customWidth="1"/>
    <col min="4101" max="4101" width="13.5" style="137" customWidth="1"/>
    <col min="4102" max="4102" width="14.625" style="137" customWidth="1"/>
    <col min="4103" max="4103" width="5" style="137" customWidth="1"/>
    <col min="4104" max="4352" width="9" style="137"/>
    <col min="4353" max="4353" width="6.375" style="137" customWidth="1"/>
    <col min="4354" max="4354" width="8.375" style="137" customWidth="1"/>
    <col min="4355" max="4355" width="10" style="137" customWidth="1"/>
    <col min="4356" max="4356" width="18.75" style="137" customWidth="1"/>
    <col min="4357" max="4357" width="13.5" style="137" customWidth="1"/>
    <col min="4358" max="4358" width="14.625" style="137" customWidth="1"/>
    <col min="4359" max="4359" width="5" style="137" customWidth="1"/>
    <col min="4360" max="4608" width="9" style="137"/>
    <col min="4609" max="4609" width="6.375" style="137" customWidth="1"/>
    <col min="4610" max="4610" width="8.375" style="137" customWidth="1"/>
    <col min="4611" max="4611" width="10" style="137" customWidth="1"/>
    <col min="4612" max="4612" width="18.75" style="137" customWidth="1"/>
    <col min="4613" max="4613" width="13.5" style="137" customWidth="1"/>
    <col min="4614" max="4614" width="14.625" style="137" customWidth="1"/>
    <col min="4615" max="4615" width="5" style="137" customWidth="1"/>
    <col min="4616" max="4864" width="9" style="137"/>
    <col min="4865" max="4865" width="6.375" style="137" customWidth="1"/>
    <col min="4866" max="4866" width="8.375" style="137" customWidth="1"/>
    <col min="4867" max="4867" width="10" style="137" customWidth="1"/>
    <col min="4868" max="4868" width="18.75" style="137" customWidth="1"/>
    <col min="4869" max="4869" width="13.5" style="137" customWidth="1"/>
    <col min="4870" max="4870" width="14.625" style="137" customWidth="1"/>
    <col min="4871" max="4871" width="5" style="137" customWidth="1"/>
    <col min="4872" max="5120" width="9" style="137"/>
    <col min="5121" max="5121" width="6.375" style="137" customWidth="1"/>
    <col min="5122" max="5122" width="8.375" style="137" customWidth="1"/>
    <col min="5123" max="5123" width="10" style="137" customWidth="1"/>
    <col min="5124" max="5124" width="18.75" style="137" customWidth="1"/>
    <col min="5125" max="5125" width="13.5" style="137" customWidth="1"/>
    <col min="5126" max="5126" width="14.625" style="137" customWidth="1"/>
    <col min="5127" max="5127" width="5" style="137" customWidth="1"/>
    <col min="5128" max="5376" width="9" style="137"/>
    <col min="5377" max="5377" width="6.375" style="137" customWidth="1"/>
    <col min="5378" max="5378" width="8.375" style="137" customWidth="1"/>
    <col min="5379" max="5379" width="10" style="137" customWidth="1"/>
    <col min="5380" max="5380" width="18.75" style="137" customWidth="1"/>
    <col min="5381" max="5381" width="13.5" style="137" customWidth="1"/>
    <col min="5382" max="5382" width="14.625" style="137" customWidth="1"/>
    <col min="5383" max="5383" width="5" style="137" customWidth="1"/>
    <col min="5384" max="5632" width="9" style="137"/>
    <col min="5633" max="5633" width="6.375" style="137" customWidth="1"/>
    <col min="5634" max="5634" width="8.375" style="137" customWidth="1"/>
    <col min="5635" max="5635" width="10" style="137" customWidth="1"/>
    <col min="5636" max="5636" width="18.75" style="137" customWidth="1"/>
    <col min="5637" max="5637" width="13.5" style="137" customWidth="1"/>
    <col min="5638" max="5638" width="14.625" style="137" customWidth="1"/>
    <col min="5639" max="5639" width="5" style="137" customWidth="1"/>
    <col min="5640" max="5888" width="9" style="137"/>
    <col min="5889" max="5889" width="6.375" style="137" customWidth="1"/>
    <col min="5890" max="5890" width="8.375" style="137" customWidth="1"/>
    <col min="5891" max="5891" width="10" style="137" customWidth="1"/>
    <col min="5892" max="5892" width="18.75" style="137" customWidth="1"/>
    <col min="5893" max="5893" width="13.5" style="137" customWidth="1"/>
    <col min="5894" max="5894" width="14.625" style="137" customWidth="1"/>
    <col min="5895" max="5895" width="5" style="137" customWidth="1"/>
    <col min="5896" max="6144" width="9" style="137"/>
    <col min="6145" max="6145" width="6.375" style="137" customWidth="1"/>
    <col min="6146" max="6146" width="8.375" style="137" customWidth="1"/>
    <col min="6147" max="6147" width="10" style="137" customWidth="1"/>
    <col min="6148" max="6148" width="18.75" style="137" customWidth="1"/>
    <col min="6149" max="6149" width="13.5" style="137" customWidth="1"/>
    <col min="6150" max="6150" width="14.625" style="137" customWidth="1"/>
    <col min="6151" max="6151" width="5" style="137" customWidth="1"/>
    <col min="6152" max="6400" width="9" style="137"/>
    <col min="6401" max="6401" width="6.375" style="137" customWidth="1"/>
    <col min="6402" max="6402" width="8.375" style="137" customWidth="1"/>
    <col min="6403" max="6403" width="10" style="137" customWidth="1"/>
    <col min="6404" max="6404" width="18.75" style="137" customWidth="1"/>
    <col min="6405" max="6405" width="13.5" style="137" customWidth="1"/>
    <col min="6406" max="6406" width="14.625" style="137" customWidth="1"/>
    <col min="6407" max="6407" width="5" style="137" customWidth="1"/>
    <col min="6408" max="6656" width="9" style="137"/>
    <col min="6657" max="6657" width="6.375" style="137" customWidth="1"/>
    <col min="6658" max="6658" width="8.375" style="137" customWidth="1"/>
    <col min="6659" max="6659" width="10" style="137" customWidth="1"/>
    <col min="6660" max="6660" width="18.75" style="137" customWidth="1"/>
    <col min="6661" max="6661" width="13.5" style="137" customWidth="1"/>
    <col min="6662" max="6662" width="14.625" style="137" customWidth="1"/>
    <col min="6663" max="6663" width="5" style="137" customWidth="1"/>
    <col min="6664" max="6912" width="9" style="137"/>
    <col min="6913" max="6913" width="6.375" style="137" customWidth="1"/>
    <col min="6914" max="6914" width="8.375" style="137" customWidth="1"/>
    <col min="6915" max="6915" width="10" style="137" customWidth="1"/>
    <col min="6916" max="6916" width="18.75" style="137" customWidth="1"/>
    <col min="6917" max="6917" width="13.5" style="137" customWidth="1"/>
    <col min="6918" max="6918" width="14.625" style="137" customWidth="1"/>
    <col min="6919" max="6919" width="5" style="137" customWidth="1"/>
    <col min="6920" max="7168" width="9" style="137"/>
    <col min="7169" max="7169" width="6.375" style="137" customWidth="1"/>
    <col min="7170" max="7170" width="8.375" style="137" customWidth="1"/>
    <col min="7171" max="7171" width="10" style="137" customWidth="1"/>
    <col min="7172" max="7172" width="18.75" style="137" customWidth="1"/>
    <col min="7173" max="7173" width="13.5" style="137" customWidth="1"/>
    <col min="7174" max="7174" width="14.625" style="137" customWidth="1"/>
    <col min="7175" max="7175" width="5" style="137" customWidth="1"/>
    <col min="7176" max="7424" width="9" style="137"/>
    <col min="7425" max="7425" width="6.375" style="137" customWidth="1"/>
    <col min="7426" max="7426" width="8.375" style="137" customWidth="1"/>
    <col min="7427" max="7427" width="10" style="137" customWidth="1"/>
    <col min="7428" max="7428" width="18.75" style="137" customWidth="1"/>
    <col min="7429" max="7429" width="13.5" style="137" customWidth="1"/>
    <col min="7430" max="7430" width="14.625" style="137" customWidth="1"/>
    <col min="7431" max="7431" width="5" style="137" customWidth="1"/>
    <col min="7432" max="7680" width="9" style="137"/>
    <col min="7681" max="7681" width="6.375" style="137" customWidth="1"/>
    <col min="7682" max="7682" width="8.375" style="137" customWidth="1"/>
    <col min="7683" max="7683" width="10" style="137" customWidth="1"/>
    <col min="7684" max="7684" width="18.75" style="137" customWidth="1"/>
    <col min="7685" max="7685" width="13.5" style="137" customWidth="1"/>
    <col min="7686" max="7686" width="14.625" style="137" customWidth="1"/>
    <col min="7687" max="7687" width="5" style="137" customWidth="1"/>
    <col min="7688" max="7936" width="9" style="137"/>
    <col min="7937" max="7937" width="6.375" style="137" customWidth="1"/>
    <col min="7938" max="7938" width="8.375" style="137" customWidth="1"/>
    <col min="7939" max="7939" width="10" style="137" customWidth="1"/>
    <col min="7940" max="7940" width="18.75" style="137" customWidth="1"/>
    <col min="7941" max="7941" width="13.5" style="137" customWidth="1"/>
    <col min="7942" max="7942" width="14.625" style="137" customWidth="1"/>
    <col min="7943" max="7943" width="5" style="137" customWidth="1"/>
    <col min="7944" max="8192" width="9" style="137"/>
    <col min="8193" max="8193" width="6.375" style="137" customWidth="1"/>
    <col min="8194" max="8194" width="8.375" style="137" customWidth="1"/>
    <col min="8195" max="8195" width="10" style="137" customWidth="1"/>
    <col min="8196" max="8196" width="18.75" style="137" customWidth="1"/>
    <col min="8197" max="8197" width="13.5" style="137" customWidth="1"/>
    <col min="8198" max="8198" width="14.625" style="137" customWidth="1"/>
    <col min="8199" max="8199" width="5" style="137" customWidth="1"/>
    <col min="8200" max="8448" width="9" style="137"/>
    <col min="8449" max="8449" width="6.375" style="137" customWidth="1"/>
    <col min="8450" max="8450" width="8.375" style="137" customWidth="1"/>
    <col min="8451" max="8451" width="10" style="137" customWidth="1"/>
    <col min="8452" max="8452" width="18.75" style="137" customWidth="1"/>
    <col min="8453" max="8453" width="13.5" style="137" customWidth="1"/>
    <col min="8454" max="8454" width="14.625" style="137" customWidth="1"/>
    <col min="8455" max="8455" width="5" style="137" customWidth="1"/>
    <col min="8456" max="8704" width="9" style="137"/>
    <col min="8705" max="8705" width="6.375" style="137" customWidth="1"/>
    <col min="8706" max="8706" width="8.375" style="137" customWidth="1"/>
    <col min="8707" max="8707" width="10" style="137" customWidth="1"/>
    <col min="8708" max="8708" width="18.75" style="137" customWidth="1"/>
    <col min="8709" max="8709" width="13.5" style="137" customWidth="1"/>
    <col min="8710" max="8710" width="14.625" style="137" customWidth="1"/>
    <col min="8711" max="8711" width="5" style="137" customWidth="1"/>
    <col min="8712" max="8960" width="9" style="137"/>
    <col min="8961" max="8961" width="6.375" style="137" customWidth="1"/>
    <col min="8962" max="8962" width="8.375" style="137" customWidth="1"/>
    <col min="8963" max="8963" width="10" style="137" customWidth="1"/>
    <col min="8964" max="8964" width="18.75" style="137" customWidth="1"/>
    <col min="8965" max="8965" width="13.5" style="137" customWidth="1"/>
    <col min="8966" max="8966" width="14.625" style="137" customWidth="1"/>
    <col min="8967" max="8967" width="5" style="137" customWidth="1"/>
    <col min="8968" max="9216" width="9" style="137"/>
    <col min="9217" max="9217" width="6.375" style="137" customWidth="1"/>
    <col min="9218" max="9218" width="8.375" style="137" customWidth="1"/>
    <col min="9219" max="9219" width="10" style="137" customWidth="1"/>
    <col min="9220" max="9220" width="18.75" style="137" customWidth="1"/>
    <col min="9221" max="9221" width="13.5" style="137" customWidth="1"/>
    <col min="9222" max="9222" width="14.625" style="137" customWidth="1"/>
    <col min="9223" max="9223" width="5" style="137" customWidth="1"/>
    <col min="9224" max="9472" width="9" style="137"/>
    <col min="9473" max="9473" width="6.375" style="137" customWidth="1"/>
    <col min="9474" max="9474" width="8.375" style="137" customWidth="1"/>
    <col min="9475" max="9475" width="10" style="137" customWidth="1"/>
    <col min="9476" max="9476" width="18.75" style="137" customWidth="1"/>
    <col min="9477" max="9477" width="13.5" style="137" customWidth="1"/>
    <col min="9478" max="9478" width="14.625" style="137" customWidth="1"/>
    <col min="9479" max="9479" width="5" style="137" customWidth="1"/>
    <col min="9480" max="9728" width="9" style="137"/>
    <col min="9729" max="9729" width="6.375" style="137" customWidth="1"/>
    <col min="9730" max="9730" width="8.375" style="137" customWidth="1"/>
    <col min="9731" max="9731" width="10" style="137" customWidth="1"/>
    <col min="9732" max="9732" width="18.75" style="137" customWidth="1"/>
    <col min="9733" max="9733" width="13.5" style="137" customWidth="1"/>
    <col min="9734" max="9734" width="14.625" style="137" customWidth="1"/>
    <col min="9735" max="9735" width="5" style="137" customWidth="1"/>
    <col min="9736" max="9984" width="9" style="137"/>
    <col min="9985" max="9985" width="6.375" style="137" customWidth="1"/>
    <col min="9986" max="9986" width="8.375" style="137" customWidth="1"/>
    <col min="9987" max="9987" width="10" style="137" customWidth="1"/>
    <col min="9988" max="9988" width="18.75" style="137" customWidth="1"/>
    <col min="9989" max="9989" width="13.5" style="137" customWidth="1"/>
    <col min="9990" max="9990" width="14.625" style="137" customWidth="1"/>
    <col min="9991" max="9991" width="5" style="137" customWidth="1"/>
    <col min="9992" max="10240" width="9" style="137"/>
    <col min="10241" max="10241" width="6.375" style="137" customWidth="1"/>
    <col min="10242" max="10242" width="8.375" style="137" customWidth="1"/>
    <col min="10243" max="10243" width="10" style="137" customWidth="1"/>
    <col min="10244" max="10244" width="18.75" style="137" customWidth="1"/>
    <col min="10245" max="10245" width="13.5" style="137" customWidth="1"/>
    <col min="10246" max="10246" width="14.625" style="137" customWidth="1"/>
    <col min="10247" max="10247" width="5" style="137" customWidth="1"/>
    <col min="10248" max="10496" width="9" style="137"/>
    <col min="10497" max="10497" width="6.375" style="137" customWidth="1"/>
    <col min="10498" max="10498" width="8.375" style="137" customWidth="1"/>
    <col min="10499" max="10499" width="10" style="137" customWidth="1"/>
    <col min="10500" max="10500" width="18.75" style="137" customWidth="1"/>
    <col min="10501" max="10501" width="13.5" style="137" customWidth="1"/>
    <col min="10502" max="10502" width="14.625" style="137" customWidth="1"/>
    <col min="10503" max="10503" width="5" style="137" customWidth="1"/>
    <col min="10504" max="10752" width="9" style="137"/>
    <col min="10753" max="10753" width="6.375" style="137" customWidth="1"/>
    <col min="10754" max="10754" width="8.375" style="137" customWidth="1"/>
    <col min="10755" max="10755" width="10" style="137" customWidth="1"/>
    <col min="10756" max="10756" width="18.75" style="137" customWidth="1"/>
    <col min="10757" max="10757" width="13.5" style="137" customWidth="1"/>
    <col min="10758" max="10758" width="14.625" style="137" customWidth="1"/>
    <col min="10759" max="10759" width="5" style="137" customWidth="1"/>
    <col min="10760" max="11008" width="9" style="137"/>
    <col min="11009" max="11009" width="6.375" style="137" customWidth="1"/>
    <col min="11010" max="11010" width="8.375" style="137" customWidth="1"/>
    <col min="11011" max="11011" width="10" style="137" customWidth="1"/>
    <col min="11012" max="11012" width="18.75" style="137" customWidth="1"/>
    <col min="11013" max="11013" width="13.5" style="137" customWidth="1"/>
    <col min="11014" max="11014" width="14.625" style="137" customWidth="1"/>
    <col min="11015" max="11015" width="5" style="137" customWidth="1"/>
    <col min="11016" max="11264" width="9" style="137"/>
    <col min="11265" max="11265" width="6.375" style="137" customWidth="1"/>
    <col min="11266" max="11266" width="8.375" style="137" customWidth="1"/>
    <col min="11267" max="11267" width="10" style="137" customWidth="1"/>
    <col min="11268" max="11268" width="18.75" style="137" customWidth="1"/>
    <col min="11269" max="11269" width="13.5" style="137" customWidth="1"/>
    <col min="11270" max="11270" width="14.625" style="137" customWidth="1"/>
    <col min="11271" max="11271" width="5" style="137" customWidth="1"/>
    <col min="11272" max="11520" width="9" style="137"/>
    <col min="11521" max="11521" width="6.375" style="137" customWidth="1"/>
    <col min="11522" max="11522" width="8.375" style="137" customWidth="1"/>
    <col min="11523" max="11523" width="10" style="137" customWidth="1"/>
    <col min="11524" max="11524" width="18.75" style="137" customWidth="1"/>
    <col min="11525" max="11525" width="13.5" style="137" customWidth="1"/>
    <col min="11526" max="11526" width="14.625" style="137" customWidth="1"/>
    <col min="11527" max="11527" width="5" style="137" customWidth="1"/>
    <col min="11528" max="11776" width="9" style="137"/>
    <col min="11777" max="11777" width="6.375" style="137" customWidth="1"/>
    <col min="11778" max="11778" width="8.375" style="137" customWidth="1"/>
    <col min="11779" max="11779" width="10" style="137" customWidth="1"/>
    <col min="11780" max="11780" width="18.75" style="137" customWidth="1"/>
    <col min="11781" max="11781" width="13.5" style="137" customWidth="1"/>
    <col min="11782" max="11782" width="14.625" style="137" customWidth="1"/>
    <col min="11783" max="11783" width="5" style="137" customWidth="1"/>
    <col min="11784" max="12032" width="9" style="137"/>
    <col min="12033" max="12033" width="6.375" style="137" customWidth="1"/>
    <col min="12034" max="12034" width="8.375" style="137" customWidth="1"/>
    <col min="12035" max="12035" width="10" style="137" customWidth="1"/>
    <col min="12036" max="12036" width="18.75" style="137" customWidth="1"/>
    <col min="12037" max="12037" width="13.5" style="137" customWidth="1"/>
    <col min="12038" max="12038" width="14.625" style="137" customWidth="1"/>
    <col min="12039" max="12039" width="5" style="137" customWidth="1"/>
    <col min="12040" max="12288" width="9" style="137"/>
    <col min="12289" max="12289" width="6.375" style="137" customWidth="1"/>
    <col min="12290" max="12290" width="8.375" style="137" customWidth="1"/>
    <col min="12291" max="12291" width="10" style="137" customWidth="1"/>
    <col min="12292" max="12292" width="18.75" style="137" customWidth="1"/>
    <col min="12293" max="12293" width="13.5" style="137" customWidth="1"/>
    <col min="12294" max="12294" width="14.625" style="137" customWidth="1"/>
    <col min="12295" max="12295" width="5" style="137" customWidth="1"/>
    <col min="12296" max="12544" width="9" style="137"/>
    <col min="12545" max="12545" width="6.375" style="137" customWidth="1"/>
    <col min="12546" max="12546" width="8.375" style="137" customWidth="1"/>
    <col min="12547" max="12547" width="10" style="137" customWidth="1"/>
    <col min="12548" max="12548" width="18.75" style="137" customWidth="1"/>
    <col min="12549" max="12549" width="13.5" style="137" customWidth="1"/>
    <col min="12550" max="12550" width="14.625" style="137" customWidth="1"/>
    <col min="12551" max="12551" width="5" style="137" customWidth="1"/>
    <col min="12552" max="12800" width="9" style="137"/>
    <col min="12801" max="12801" width="6.375" style="137" customWidth="1"/>
    <col min="12802" max="12802" width="8.375" style="137" customWidth="1"/>
    <col min="12803" max="12803" width="10" style="137" customWidth="1"/>
    <col min="12804" max="12804" width="18.75" style="137" customWidth="1"/>
    <col min="12805" max="12805" width="13.5" style="137" customWidth="1"/>
    <col min="12806" max="12806" width="14.625" style="137" customWidth="1"/>
    <col min="12807" max="12807" width="5" style="137" customWidth="1"/>
    <col min="12808" max="13056" width="9" style="137"/>
    <col min="13057" max="13057" width="6.375" style="137" customWidth="1"/>
    <col min="13058" max="13058" width="8.375" style="137" customWidth="1"/>
    <col min="13059" max="13059" width="10" style="137" customWidth="1"/>
    <col min="13060" max="13060" width="18.75" style="137" customWidth="1"/>
    <col min="13061" max="13061" width="13.5" style="137" customWidth="1"/>
    <col min="13062" max="13062" width="14.625" style="137" customWidth="1"/>
    <col min="13063" max="13063" width="5" style="137" customWidth="1"/>
    <col min="13064" max="13312" width="9" style="137"/>
    <col min="13313" max="13313" width="6.375" style="137" customWidth="1"/>
    <col min="13314" max="13314" width="8.375" style="137" customWidth="1"/>
    <col min="13315" max="13315" width="10" style="137" customWidth="1"/>
    <col min="13316" max="13316" width="18.75" style="137" customWidth="1"/>
    <col min="13317" max="13317" width="13.5" style="137" customWidth="1"/>
    <col min="13318" max="13318" width="14.625" style="137" customWidth="1"/>
    <col min="13319" max="13319" width="5" style="137" customWidth="1"/>
    <col min="13320" max="13568" width="9" style="137"/>
    <col min="13569" max="13569" width="6.375" style="137" customWidth="1"/>
    <col min="13570" max="13570" width="8.375" style="137" customWidth="1"/>
    <col min="13571" max="13571" width="10" style="137" customWidth="1"/>
    <col min="13572" max="13572" width="18.75" style="137" customWidth="1"/>
    <col min="13573" max="13573" width="13.5" style="137" customWidth="1"/>
    <col min="13574" max="13574" width="14.625" style="137" customWidth="1"/>
    <col min="13575" max="13575" width="5" style="137" customWidth="1"/>
    <col min="13576" max="13824" width="9" style="137"/>
    <col min="13825" max="13825" width="6.375" style="137" customWidth="1"/>
    <col min="13826" max="13826" width="8.375" style="137" customWidth="1"/>
    <col min="13827" max="13827" width="10" style="137" customWidth="1"/>
    <col min="13828" max="13828" width="18.75" style="137" customWidth="1"/>
    <col min="13829" max="13829" width="13.5" style="137" customWidth="1"/>
    <col min="13830" max="13830" width="14.625" style="137" customWidth="1"/>
    <col min="13831" max="13831" width="5" style="137" customWidth="1"/>
    <col min="13832" max="14080" width="9" style="137"/>
    <col min="14081" max="14081" width="6.375" style="137" customWidth="1"/>
    <col min="14082" max="14082" width="8.375" style="137" customWidth="1"/>
    <col min="14083" max="14083" width="10" style="137" customWidth="1"/>
    <col min="14084" max="14084" width="18.75" style="137" customWidth="1"/>
    <col min="14085" max="14085" width="13.5" style="137" customWidth="1"/>
    <col min="14086" max="14086" width="14.625" style="137" customWidth="1"/>
    <col min="14087" max="14087" width="5" style="137" customWidth="1"/>
    <col min="14088" max="14336" width="9" style="137"/>
    <col min="14337" max="14337" width="6.375" style="137" customWidth="1"/>
    <col min="14338" max="14338" width="8.375" style="137" customWidth="1"/>
    <col min="14339" max="14339" width="10" style="137" customWidth="1"/>
    <col min="14340" max="14340" width="18.75" style="137" customWidth="1"/>
    <col min="14341" max="14341" width="13.5" style="137" customWidth="1"/>
    <col min="14342" max="14342" width="14.625" style="137" customWidth="1"/>
    <col min="14343" max="14343" width="5" style="137" customWidth="1"/>
    <col min="14344" max="14592" width="9" style="137"/>
    <col min="14593" max="14593" width="6.375" style="137" customWidth="1"/>
    <col min="14594" max="14594" width="8.375" style="137" customWidth="1"/>
    <col min="14595" max="14595" width="10" style="137" customWidth="1"/>
    <col min="14596" max="14596" width="18.75" style="137" customWidth="1"/>
    <col min="14597" max="14597" width="13.5" style="137" customWidth="1"/>
    <col min="14598" max="14598" width="14.625" style="137" customWidth="1"/>
    <col min="14599" max="14599" width="5" style="137" customWidth="1"/>
    <col min="14600" max="14848" width="9" style="137"/>
    <col min="14849" max="14849" width="6.375" style="137" customWidth="1"/>
    <col min="14850" max="14850" width="8.375" style="137" customWidth="1"/>
    <col min="14851" max="14851" width="10" style="137" customWidth="1"/>
    <col min="14852" max="14852" width="18.75" style="137" customWidth="1"/>
    <col min="14853" max="14853" width="13.5" style="137" customWidth="1"/>
    <col min="14854" max="14854" width="14.625" style="137" customWidth="1"/>
    <col min="14855" max="14855" width="5" style="137" customWidth="1"/>
    <col min="14856" max="15104" width="9" style="137"/>
    <col min="15105" max="15105" width="6.375" style="137" customWidth="1"/>
    <col min="15106" max="15106" width="8.375" style="137" customWidth="1"/>
    <col min="15107" max="15107" width="10" style="137" customWidth="1"/>
    <col min="15108" max="15108" width="18.75" style="137" customWidth="1"/>
    <col min="15109" max="15109" width="13.5" style="137" customWidth="1"/>
    <col min="15110" max="15110" width="14.625" style="137" customWidth="1"/>
    <col min="15111" max="15111" width="5" style="137" customWidth="1"/>
    <col min="15112" max="15360" width="9" style="137"/>
    <col min="15361" max="15361" width="6.375" style="137" customWidth="1"/>
    <col min="15362" max="15362" width="8.375" style="137" customWidth="1"/>
    <col min="15363" max="15363" width="10" style="137" customWidth="1"/>
    <col min="15364" max="15364" width="18.75" style="137" customWidth="1"/>
    <col min="15365" max="15365" width="13.5" style="137" customWidth="1"/>
    <col min="15366" max="15366" width="14.625" style="137" customWidth="1"/>
    <col min="15367" max="15367" width="5" style="137" customWidth="1"/>
    <col min="15368" max="15616" width="9" style="137"/>
    <col min="15617" max="15617" width="6.375" style="137" customWidth="1"/>
    <col min="15618" max="15618" width="8.375" style="137" customWidth="1"/>
    <col min="15619" max="15619" width="10" style="137" customWidth="1"/>
    <col min="15620" max="15620" width="18.75" style="137" customWidth="1"/>
    <col min="15621" max="15621" width="13.5" style="137" customWidth="1"/>
    <col min="15622" max="15622" width="14.625" style="137" customWidth="1"/>
    <col min="15623" max="15623" width="5" style="137" customWidth="1"/>
    <col min="15624" max="15872" width="9" style="137"/>
    <col min="15873" max="15873" width="6.375" style="137" customWidth="1"/>
    <col min="15874" max="15874" width="8.375" style="137" customWidth="1"/>
    <col min="15875" max="15875" width="10" style="137" customWidth="1"/>
    <col min="15876" max="15876" width="18.75" style="137" customWidth="1"/>
    <col min="15877" max="15877" width="13.5" style="137" customWidth="1"/>
    <col min="15878" max="15878" width="14.625" style="137" customWidth="1"/>
    <col min="15879" max="15879" width="5" style="137" customWidth="1"/>
    <col min="15880" max="16128" width="9" style="137"/>
    <col min="16129" max="16129" width="6.375" style="137" customWidth="1"/>
    <col min="16130" max="16130" width="8.375" style="137" customWidth="1"/>
    <col min="16131" max="16131" width="10" style="137" customWidth="1"/>
    <col min="16132" max="16132" width="18.75" style="137" customWidth="1"/>
    <col min="16133" max="16133" width="13.5" style="137" customWidth="1"/>
    <col min="16134" max="16134" width="14.625" style="137" customWidth="1"/>
    <col min="16135" max="16135" width="5" style="137" customWidth="1"/>
    <col min="16136" max="16384" width="9" style="137"/>
  </cols>
  <sheetData>
    <row r="1" ht="26.25" customHeight="1" spans="1:2">
      <c r="A1" s="138" t="s">
        <v>101</v>
      </c>
      <c r="B1" s="138"/>
    </row>
    <row r="2" ht="40.5" customHeight="1" spans="1:7">
      <c r="A2" s="139" t="s">
        <v>102</v>
      </c>
      <c r="B2" s="139"/>
      <c r="C2" s="139"/>
      <c r="D2" s="139"/>
      <c r="E2" s="139"/>
      <c r="F2" s="139"/>
      <c r="G2" s="139"/>
    </row>
    <row r="3" ht="24" customHeight="1" spans="1:7">
      <c r="A3" s="140" t="s">
        <v>2</v>
      </c>
      <c r="B3" s="140" t="s">
        <v>3</v>
      </c>
      <c r="C3" s="140" t="s">
        <v>4</v>
      </c>
      <c r="D3" s="141" t="s">
        <v>103</v>
      </c>
      <c r="E3" s="142"/>
      <c r="F3" s="143"/>
      <c r="G3" s="144" t="s">
        <v>18</v>
      </c>
    </row>
    <row r="4" ht="37.5" customHeight="1" spans="1:7">
      <c r="A4" s="140"/>
      <c r="B4" s="140"/>
      <c r="C4" s="140"/>
      <c r="D4" s="144" t="s">
        <v>104</v>
      </c>
      <c r="E4" s="144" t="s">
        <v>105</v>
      </c>
      <c r="F4" s="144" t="s">
        <v>106</v>
      </c>
      <c r="G4" s="145"/>
    </row>
    <row r="5" s="136" customFormat="1" ht="20.25" customHeight="1" spans="1:7">
      <c r="A5" s="140"/>
      <c r="B5" s="146" t="s">
        <v>28</v>
      </c>
      <c r="C5" s="146"/>
      <c r="D5" s="147">
        <v>28</v>
      </c>
      <c r="E5" s="140">
        <v>78</v>
      </c>
      <c r="F5" s="140">
        <f>SUM(F6)</f>
        <v>224</v>
      </c>
      <c r="G5" s="140"/>
    </row>
    <row r="6" ht="20.25" customHeight="1" spans="1:7">
      <c r="A6" s="148">
        <v>1</v>
      </c>
      <c r="B6" s="149" t="s">
        <v>29</v>
      </c>
      <c r="C6" s="149" t="s">
        <v>107</v>
      </c>
      <c r="D6" s="150">
        <v>28</v>
      </c>
      <c r="E6" s="148">
        <v>78</v>
      </c>
      <c r="F6" s="148">
        <f>D6*8</f>
        <v>224</v>
      </c>
      <c r="G6" s="148"/>
    </row>
  </sheetData>
  <mergeCells count="8">
    <mergeCell ref="A1:B1"/>
    <mergeCell ref="A2:G2"/>
    <mergeCell ref="D3:F3"/>
    <mergeCell ref="B5:C5"/>
    <mergeCell ref="A3:A4"/>
    <mergeCell ref="B3:B4"/>
    <mergeCell ref="C3:C4"/>
    <mergeCell ref="G3:G4"/>
  </mergeCells>
  <pageMargins left="0.61" right="0.4" top="0.984251968503937" bottom="0.984251968503937" header="0.511811023622047" footer="0.511811023622047"/>
  <pageSetup paperSize="9" orientation="portrait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0"/>
  <sheetViews>
    <sheetView workbookViewId="0">
      <selection activeCell="F13" sqref="F13"/>
    </sheetView>
  </sheetViews>
  <sheetFormatPr defaultColWidth="9" defaultRowHeight="13.5"/>
  <cols>
    <col min="1" max="1" width="5" style="69" customWidth="1"/>
    <col min="2" max="2" width="8" style="69" customWidth="1"/>
    <col min="3" max="3" width="7.75" style="69" customWidth="1"/>
    <col min="4" max="4" width="9.875" style="69" customWidth="1"/>
    <col min="5" max="5" width="10.5" style="69" customWidth="1"/>
    <col min="6" max="6" width="15.25" style="69" customWidth="1"/>
    <col min="7" max="7" width="9.125" style="69" customWidth="1"/>
    <col min="8" max="8" width="6.625" style="69" customWidth="1"/>
    <col min="9" max="9" width="18.875" style="69" customWidth="1"/>
    <col min="10" max="10" width="8.375" style="70" customWidth="1"/>
    <col min="11" max="11" width="5.75" style="69" customWidth="1"/>
    <col min="12" max="12" width="7.75" style="71" customWidth="1"/>
    <col min="13" max="13" width="8.625" style="71" customWidth="1"/>
    <col min="14" max="14" width="7" style="70" customWidth="1"/>
    <col min="15" max="15" width="6.375" style="72" customWidth="1"/>
    <col min="16" max="16" width="8.125" style="73" customWidth="1"/>
    <col min="17" max="17" width="5" style="69" customWidth="1"/>
    <col min="18" max="16384" width="9" style="69"/>
  </cols>
  <sheetData>
    <row r="1" s="63" customFormat="1" ht="22.5" customHeight="1" spans="1:17">
      <c r="A1" s="74" t="s">
        <v>108</v>
      </c>
      <c r="B1" s="74"/>
      <c r="C1" s="75"/>
      <c r="D1" s="75"/>
      <c r="E1" s="75"/>
      <c r="F1" s="76"/>
      <c r="G1" s="76"/>
      <c r="H1" s="76"/>
      <c r="I1" s="75"/>
      <c r="J1" s="75"/>
      <c r="K1" s="75"/>
      <c r="L1" s="75"/>
      <c r="M1" s="75"/>
      <c r="N1" s="75"/>
      <c r="O1" s="75"/>
      <c r="P1" s="75"/>
      <c r="Q1" s="75"/>
    </row>
    <row r="2" s="63" customFormat="1" ht="31.5" customHeight="1" spans="1:17">
      <c r="A2" s="77" t="s">
        <v>109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="64" customFormat="1" ht="23.25" customHeight="1" spans="1:17">
      <c r="A3" s="78" t="s">
        <v>2</v>
      </c>
      <c r="B3" s="79" t="s">
        <v>3</v>
      </c>
      <c r="C3" s="79" t="s">
        <v>4</v>
      </c>
      <c r="D3" s="80" t="s">
        <v>5</v>
      </c>
      <c r="E3" s="81" t="s">
        <v>110</v>
      </c>
      <c r="F3" s="79" t="s">
        <v>111</v>
      </c>
      <c r="G3" s="82" t="s">
        <v>112</v>
      </c>
      <c r="H3" s="79" t="s">
        <v>113</v>
      </c>
      <c r="I3" s="78" t="s">
        <v>114</v>
      </c>
      <c r="J3" s="100"/>
      <c r="K3" s="78"/>
      <c r="L3" s="101"/>
      <c r="M3" s="102" t="s">
        <v>115</v>
      </c>
      <c r="N3" s="79" t="s">
        <v>116</v>
      </c>
      <c r="O3" s="103"/>
      <c r="P3" s="104" t="s">
        <v>117</v>
      </c>
      <c r="Q3" s="78" t="s">
        <v>18</v>
      </c>
    </row>
    <row r="4" s="64" customFormat="1" ht="24" spans="1:17">
      <c r="A4" s="78"/>
      <c r="B4" s="79"/>
      <c r="C4" s="79"/>
      <c r="D4" s="80"/>
      <c r="E4" s="81"/>
      <c r="F4" s="79"/>
      <c r="G4" s="82"/>
      <c r="H4" s="79"/>
      <c r="I4" s="79" t="s">
        <v>118</v>
      </c>
      <c r="J4" s="105" t="s">
        <v>119</v>
      </c>
      <c r="K4" s="79" t="s">
        <v>120</v>
      </c>
      <c r="L4" s="102" t="s">
        <v>121</v>
      </c>
      <c r="M4" s="102"/>
      <c r="N4" s="105" t="s">
        <v>119</v>
      </c>
      <c r="O4" s="106" t="s">
        <v>120</v>
      </c>
      <c r="P4" s="107"/>
      <c r="Q4" s="78"/>
    </row>
    <row r="5" s="65" customFormat="1" ht="19.5" customHeight="1" spans="1:17">
      <c r="A5" s="83" t="s">
        <v>29</v>
      </c>
      <c r="B5" s="84"/>
      <c r="C5" s="85"/>
      <c r="D5" s="86"/>
      <c r="E5" s="87">
        <v>15</v>
      </c>
      <c r="F5" s="88"/>
      <c r="G5" s="88"/>
      <c r="H5" s="86"/>
      <c r="I5" s="108"/>
      <c r="J5" s="109">
        <f>SUM(J6:J20)</f>
        <v>863.84</v>
      </c>
      <c r="K5" s="110"/>
      <c r="L5" s="111">
        <f>SUM(L6:L20)</f>
        <v>3097.15</v>
      </c>
      <c r="M5" s="111">
        <f>SUM(M6:M20)</f>
        <v>1225.096</v>
      </c>
      <c r="N5" s="111"/>
      <c r="O5" s="111"/>
      <c r="P5" s="112">
        <f t="shared" ref="P5" si="0">SUM(P6:P20)</f>
        <v>289.7</v>
      </c>
      <c r="Q5" s="86"/>
    </row>
    <row r="6" s="64" customFormat="1" ht="19.5" customHeight="1" spans="1:17">
      <c r="A6" s="89">
        <v>1</v>
      </c>
      <c r="B6" s="89" t="s">
        <v>29</v>
      </c>
      <c r="C6" s="89" t="s">
        <v>74</v>
      </c>
      <c r="D6" s="90" t="s">
        <v>122</v>
      </c>
      <c r="E6" s="90" t="s">
        <v>123</v>
      </c>
      <c r="F6" s="90" t="s">
        <v>124</v>
      </c>
      <c r="G6" s="90">
        <v>0.39</v>
      </c>
      <c r="H6" s="89">
        <v>2017</v>
      </c>
      <c r="I6" s="113" t="s">
        <v>125</v>
      </c>
      <c r="J6" s="114">
        <v>65.08</v>
      </c>
      <c r="K6" s="115">
        <v>6.5</v>
      </c>
      <c r="L6" s="116">
        <v>189</v>
      </c>
      <c r="M6" s="117">
        <v>85</v>
      </c>
      <c r="N6" s="113">
        <v>65.08</v>
      </c>
      <c r="O6" s="115">
        <v>6.5</v>
      </c>
      <c r="P6" s="118">
        <v>21.2</v>
      </c>
      <c r="Q6" s="86"/>
    </row>
    <row r="7" s="64" customFormat="1" ht="19.5" customHeight="1" spans="1:17">
      <c r="A7" s="89">
        <v>2</v>
      </c>
      <c r="B7" s="89" t="s">
        <v>29</v>
      </c>
      <c r="C7" s="89" t="s">
        <v>74</v>
      </c>
      <c r="D7" s="90" t="s">
        <v>126</v>
      </c>
      <c r="E7" s="91" t="s">
        <v>127</v>
      </c>
      <c r="F7" s="92" t="s">
        <v>128</v>
      </c>
      <c r="G7" s="93">
        <v>1.566</v>
      </c>
      <c r="H7" s="94">
        <v>2018</v>
      </c>
      <c r="I7" s="92" t="s">
        <v>129</v>
      </c>
      <c r="J7" s="119">
        <v>28.04</v>
      </c>
      <c r="K7" s="93">
        <v>7.5</v>
      </c>
      <c r="L7" s="120">
        <v>81</v>
      </c>
      <c r="M7" s="117">
        <v>42</v>
      </c>
      <c r="N7" s="121">
        <v>28.04</v>
      </c>
      <c r="O7" s="93">
        <v>7.5</v>
      </c>
      <c r="P7" s="118">
        <v>8.4</v>
      </c>
      <c r="Q7" s="86"/>
    </row>
    <row r="8" s="64" customFormat="1" ht="19.5" customHeight="1" spans="1:17">
      <c r="A8" s="89">
        <v>3</v>
      </c>
      <c r="B8" s="89" t="s">
        <v>29</v>
      </c>
      <c r="C8" s="89" t="s">
        <v>74</v>
      </c>
      <c r="D8" s="95" t="s">
        <v>75</v>
      </c>
      <c r="E8" s="91" t="s">
        <v>130</v>
      </c>
      <c r="F8" s="92" t="s">
        <v>131</v>
      </c>
      <c r="G8" s="93">
        <v>17.39</v>
      </c>
      <c r="H8" s="89">
        <v>2018</v>
      </c>
      <c r="I8" s="92" t="s">
        <v>132</v>
      </c>
      <c r="J8" s="119">
        <v>46.04</v>
      </c>
      <c r="K8" s="93">
        <v>7.5</v>
      </c>
      <c r="L8" s="120">
        <v>268</v>
      </c>
      <c r="M8" s="117">
        <v>69</v>
      </c>
      <c r="N8" s="93">
        <v>46.04</v>
      </c>
      <c r="O8" s="93">
        <v>7.5</v>
      </c>
      <c r="P8" s="118">
        <v>13.8</v>
      </c>
      <c r="Q8" s="86"/>
    </row>
    <row r="9" s="64" customFormat="1" ht="19.5" customHeight="1" spans="1:17">
      <c r="A9" s="89">
        <v>4</v>
      </c>
      <c r="B9" s="89" t="s">
        <v>29</v>
      </c>
      <c r="C9" s="89" t="s">
        <v>74</v>
      </c>
      <c r="D9" s="95" t="s">
        <v>133</v>
      </c>
      <c r="E9" s="95" t="s">
        <v>134</v>
      </c>
      <c r="F9" s="90" t="s">
        <v>135</v>
      </c>
      <c r="G9" s="95">
        <v>0.16</v>
      </c>
      <c r="H9" s="89">
        <v>2019</v>
      </c>
      <c r="I9" s="122" t="s">
        <v>136</v>
      </c>
      <c r="J9" s="123">
        <v>47.52</v>
      </c>
      <c r="K9" s="95">
        <v>6.5</v>
      </c>
      <c r="L9" s="124">
        <v>250</v>
      </c>
      <c r="M9" s="117">
        <v>62</v>
      </c>
      <c r="N9" s="95">
        <v>47.52</v>
      </c>
      <c r="O9" s="95">
        <v>6.5</v>
      </c>
      <c r="P9" s="118">
        <v>12.4</v>
      </c>
      <c r="Q9" s="86"/>
    </row>
    <row r="10" s="65" customFormat="1" ht="19.5" customHeight="1" spans="1:17">
      <c r="A10" s="89">
        <v>5</v>
      </c>
      <c r="B10" s="89" t="s">
        <v>137</v>
      </c>
      <c r="C10" s="89" t="s">
        <v>93</v>
      </c>
      <c r="D10" s="89" t="s">
        <v>138</v>
      </c>
      <c r="E10" s="89" t="s">
        <v>139</v>
      </c>
      <c r="F10" s="89" t="s">
        <v>140</v>
      </c>
      <c r="G10" s="96">
        <v>0.052</v>
      </c>
      <c r="H10" s="92">
        <v>2018</v>
      </c>
      <c r="I10" s="92" t="s">
        <v>141</v>
      </c>
      <c r="J10" s="119">
        <v>38.04</v>
      </c>
      <c r="K10" s="93">
        <v>7</v>
      </c>
      <c r="L10" s="125">
        <v>127</v>
      </c>
      <c r="M10" s="125">
        <v>53</v>
      </c>
      <c r="N10" s="93">
        <v>38.04</v>
      </c>
      <c r="O10" s="93">
        <v>7</v>
      </c>
      <c r="P10" s="118">
        <v>10.7</v>
      </c>
      <c r="Q10" s="86"/>
    </row>
    <row r="11" s="64" customFormat="1" ht="19.5" customHeight="1" spans="1:17">
      <c r="A11" s="89">
        <v>6</v>
      </c>
      <c r="B11" s="89" t="s">
        <v>137</v>
      </c>
      <c r="C11" s="89" t="s">
        <v>93</v>
      </c>
      <c r="D11" s="90" t="s">
        <v>142</v>
      </c>
      <c r="E11" s="89" t="s">
        <v>143</v>
      </c>
      <c r="F11" s="89" t="s">
        <v>144</v>
      </c>
      <c r="G11" s="96">
        <v>2.314</v>
      </c>
      <c r="H11" s="92">
        <v>2018</v>
      </c>
      <c r="I11" s="92" t="s">
        <v>145</v>
      </c>
      <c r="J11" s="119">
        <v>37</v>
      </c>
      <c r="K11" s="93">
        <v>7</v>
      </c>
      <c r="L11" s="125">
        <v>146</v>
      </c>
      <c r="M11" s="125">
        <v>52</v>
      </c>
      <c r="N11" s="93">
        <v>37</v>
      </c>
      <c r="O11" s="93">
        <v>7</v>
      </c>
      <c r="P11" s="118">
        <v>10.4</v>
      </c>
      <c r="Q11" s="89"/>
    </row>
    <row r="12" s="64" customFormat="1" ht="19.5" customHeight="1" spans="1:17">
      <c r="A12" s="89">
        <v>7</v>
      </c>
      <c r="B12" s="89" t="s">
        <v>137</v>
      </c>
      <c r="C12" s="89" t="s">
        <v>93</v>
      </c>
      <c r="D12" s="90" t="s">
        <v>146</v>
      </c>
      <c r="E12" s="89" t="s">
        <v>147</v>
      </c>
      <c r="F12" s="89" t="s">
        <v>148</v>
      </c>
      <c r="G12" s="96">
        <v>6.742</v>
      </c>
      <c r="H12" s="92">
        <v>2018</v>
      </c>
      <c r="I12" s="92" t="s">
        <v>149</v>
      </c>
      <c r="J12" s="119">
        <v>37</v>
      </c>
      <c r="K12" s="93">
        <v>7.5</v>
      </c>
      <c r="L12" s="125">
        <v>142</v>
      </c>
      <c r="M12" s="125">
        <v>56</v>
      </c>
      <c r="N12" s="93">
        <v>37</v>
      </c>
      <c r="O12" s="93">
        <v>7.5</v>
      </c>
      <c r="P12" s="118">
        <v>11.1</v>
      </c>
      <c r="Q12" s="89"/>
    </row>
    <row r="13" s="64" customFormat="1" ht="19.5" customHeight="1" spans="1:17">
      <c r="A13" s="89">
        <v>8</v>
      </c>
      <c r="B13" s="89" t="s">
        <v>137</v>
      </c>
      <c r="C13" s="89" t="s">
        <v>93</v>
      </c>
      <c r="D13" s="90" t="s">
        <v>150</v>
      </c>
      <c r="E13" s="89" t="s">
        <v>151</v>
      </c>
      <c r="F13" s="89" t="s">
        <v>152</v>
      </c>
      <c r="G13" s="96">
        <v>0.97</v>
      </c>
      <c r="H13" s="92">
        <v>2017</v>
      </c>
      <c r="I13" s="92" t="s">
        <v>153</v>
      </c>
      <c r="J13" s="119">
        <v>32.84</v>
      </c>
      <c r="K13" s="93">
        <v>6.5</v>
      </c>
      <c r="L13" s="125">
        <v>122</v>
      </c>
      <c r="M13" s="117">
        <v>43</v>
      </c>
      <c r="N13" s="93">
        <v>32.84</v>
      </c>
      <c r="O13" s="93">
        <v>6.5</v>
      </c>
      <c r="P13" s="118">
        <v>8.5</v>
      </c>
      <c r="Q13" s="89"/>
    </row>
    <row r="14" s="65" customFormat="1" ht="19.5" customHeight="1" spans="1:17">
      <c r="A14" s="89">
        <v>9</v>
      </c>
      <c r="B14" s="89" t="s">
        <v>137</v>
      </c>
      <c r="C14" s="89" t="s">
        <v>42</v>
      </c>
      <c r="D14" s="89" t="s">
        <v>43</v>
      </c>
      <c r="E14" s="89" t="s">
        <v>154</v>
      </c>
      <c r="F14" s="89" t="s">
        <v>155</v>
      </c>
      <c r="G14" s="89">
        <v>4.028</v>
      </c>
      <c r="H14" s="89">
        <v>2018</v>
      </c>
      <c r="I14" s="92" t="s">
        <v>156</v>
      </c>
      <c r="J14" s="119">
        <v>85.08</v>
      </c>
      <c r="K14" s="92">
        <v>6.5</v>
      </c>
      <c r="L14" s="125">
        <v>253</v>
      </c>
      <c r="M14" s="125">
        <v>111</v>
      </c>
      <c r="N14" s="121">
        <v>85.08</v>
      </c>
      <c r="O14" s="92">
        <v>6.5</v>
      </c>
      <c r="P14" s="118">
        <v>27.7</v>
      </c>
      <c r="Q14" s="86"/>
    </row>
    <row r="15" s="66" customFormat="1" ht="19.5" customHeight="1" spans="1:17">
      <c r="A15" s="89">
        <v>10</v>
      </c>
      <c r="B15" s="89" t="s">
        <v>29</v>
      </c>
      <c r="C15" s="89" t="s">
        <v>97</v>
      </c>
      <c r="D15" s="89" t="s">
        <v>157</v>
      </c>
      <c r="E15" s="97" t="s">
        <v>158</v>
      </c>
      <c r="F15" s="89" t="s">
        <v>159</v>
      </c>
      <c r="G15" s="98" t="s">
        <v>160</v>
      </c>
      <c r="H15" s="97" t="s">
        <v>161</v>
      </c>
      <c r="I15" s="126" t="s">
        <v>162</v>
      </c>
      <c r="J15" s="126">
        <v>132</v>
      </c>
      <c r="K15" s="89">
        <v>7.5</v>
      </c>
      <c r="L15" s="127">
        <v>405.26</v>
      </c>
      <c r="M15" s="117">
        <f t="shared" ref="M15:M17" si="1">J15*K15*0.2</f>
        <v>198</v>
      </c>
      <c r="N15" s="89">
        <v>132</v>
      </c>
      <c r="O15" s="89">
        <v>7.5</v>
      </c>
      <c r="P15" s="118">
        <v>59.4</v>
      </c>
      <c r="Q15" s="135"/>
    </row>
    <row r="16" s="66" customFormat="1" ht="19.5" customHeight="1" spans="1:17">
      <c r="A16" s="89">
        <v>11</v>
      </c>
      <c r="B16" s="89" t="s">
        <v>29</v>
      </c>
      <c r="C16" s="89" t="s">
        <v>97</v>
      </c>
      <c r="D16" s="89" t="s">
        <v>163</v>
      </c>
      <c r="E16" s="90" t="s">
        <v>164</v>
      </c>
      <c r="F16" s="90" t="s">
        <v>165</v>
      </c>
      <c r="G16" s="90" t="s">
        <v>166</v>
      </c>
      <c r="H16" s="97" t="s">
        <v>161</v>
      </c>
      <c r="I16" s="126" t="s">
        <v>167</v>
      </c>
      <c r="J16" s="126">
        <v>53</v>
      </c>
      <c r="K16" s="89">
        <v>8</v>
      </c>
      <c r="L16" s="127">
        <v>185.25</v>
      </c>
      <c r="M16" s="117">
        <f t="shared" si="1"/>
        <v>84.8</v>
      </c>
      <c r="N16" s="89">
        <v>53</v>
      </c>
      <c r="O16" s="89">
        <v>8</v>
      </c>
      <c r="P16" s="118">
        <v>17</v>
      </c>
      <c r="Q16" s="135"/>
    </row>
    <row r="17" s="66" customFormat="1" ht="19.5" customHeight="1" spans="1:17">
      <c r="A17" s="89">
        <v>12</v>
      </c>
      <c r="B17" s="89" t="s">
        <v>29</v>
      </c>
      <c r="C17" s="89" t="s">
        <v>97</v>
      </c>
      <c r="D17" s="89" t="s">
        <v>163</v>
      </c>
      <c r="E17" s="97" t="s">
        <v>168</v>
      </c>
      <c r="F17" s="89" t="s">
        <v>169</v>
      </c>
      <c r="G17" s="99" t="s">
        <v>170</v>
      </c>
      <c r="H17" s="97" t="s">
        <v>161</v>
      </c>
      <c r="I17" s="126" t="s">
        <v>171</v>
      </c>
      <c r="J17" s="126">
        <v>67.08</v>
      </c>
      <c r="K17" s="89">
        <v>7</v>
      </c>
      <c r="L17" s="127">
        <v>214.56</v>
      </c>
      <c r="M17" s="117">
        <f t="shared" si="1"/>
        <v>93.912</v>
      </c>
      <c r="N17" s="89">
        <v>67.08</v>
      </c>
      <c r="O17" s="89">
        <v>7</v>
      </c>
      <c r="P17" s="118">
        <v>23.5</v>
      </c>
      <c r="Q17" s="135"/>
    </row>
    <row r="18" s="66" customFormat="1" ht="19.5" customHeight="1" spans="1:17">
      <c r="A18" s="89">
        <v>13</v>
      </c>
      <c r="B18" s="89" t="s">
        <v>29</v>
      </c>
      <c r="C18" s="89" t="s">
        <v>97</v>
      </c>
      <c r="D18" s="89" t="s">
        <v>172</v>
      </c>
      <c r="E18" s="97" t="s">
        <v>173</v>
      </c>
      <c r="F18" s="89" t="s">
        <v>174</v>
      </c>
      <c r="G18" s="98" t="s">
        <v>175</v>
      </c>
      <c r="H18" s="89">
        <v>2017</v>
      </c>
      <c r="I18" s="126" t="s">
        <v>176</v>
      </c>
      <c r="J18" s="126">
        <v>69</v>
      </c>
      <c r="K18" s="89">
        <v>6</v>
      </c>
      <c r="L18" s="125">
        <v>278.66</v>
      </c>
      <c r="M18" s="117">
        <v>82.8</v>
      </c>
      <c r="N18" s="89">
        <v>69</v>
      </c>
      <c r="O18" s="89">
        <v>6</v>
      </c>
      <c r="P18" s="118">
        <v>20.7</v>
      </c>
      <c r="Q18" s="135"/>
    </row>
    <row r="19" s="67" customFormat="1" ht="19.5" customHeight="1" spans="1:17">
      <c r="A19" s="89">
        <v>14</v>
      </c>
      <c r="B19" s="89" t="s">
        <v>29</v>
      </c>
      <c r="C19" s="89" t="s">
        <v>97</v>
      </c>
      <c r="D19" s="89" t="s">
        <v>177</v>
      </c>
      <c r="E19" s="92" t="s">
        <v>178</v>
      </c>
      <c r="F19" s="89" t="s">
        <v>179</v>
      </c>
      <c r="G19" s="98" t="s">
        <v>180</v>
      </c>
      <c r="H19" s="89">
        <v>2018</v>
      </c>
      <c r="I19" s="126" t="s">
        <v>181</v>
      </c>
      <c r="J19" s="128">
        <v>80.08</v>
      </c>
      <c r="K19" s="129">
        <v>8</v>
      </c>
      <c r="L19" s="117">
        <v>262.92</v>
      </c>
      <c r="M19" s="117">
        <f t="shared" ref="M19:M20" si="2">J19*K19*0.2</f>
        <v>128.128</v>
      </c>
      <c r="N19" s="130">
        <v>80.08</v>
      </c>
      <c r="O19" s="129">
        <v>8</v>
      </c>
      <c r="P19" s="118">
        <v>32</v>
      </c>
      <c r="Q19" s="135"/>
    </row>
    <row r="20" s="66" customFormat="1" ht="19.5" customHeight="1" spans="1:17">
      <c r="A20" s="89">
        <v>15</v>
      </c>
      <c r="B20" s="89" t="s">
        <v>29</v>
      </c>
      <c r="C20" s="89" t="s">
        <v>97</v>
      </c>
      <c r="D20" s="92" t="s">
        <v>182</v>
      </c>
      <c r="E20" s="95" t="s">
        <v>183</v>
      </c>
      <c r="F20" s="90" t="s">
        <v>184</v>
      </c>
      <c r="G20" s="90" t="s">
        <v>185</v>
      </c>
      <c r="H20" s="89">
        <v>2018</v>
      </c>
      <c r="I20" s="126" t="s">
        <v>186</v>
      </c>
      <c r="J20" s="119">
        <v>46.04</v>
      </c>
      <c r="K20" s="93">
        <v>7</v>
      </c>
      <c r="L20" s="117">
        <v>172.5</v>
      </c>
      <c r="M20" s="117">
        <f t="shared" si="2"/>
        <v>64.456</v>
      </c>
      <c r="N20" s="121">
        <v>46.04</v>
      </c>
      <c r="O20" s="93">
        <v>7</v>
      </c>
      <c r="P20" s="118">
        <v>12.9</v>
      </c>
      <c r="Q20" s="135"/>
    </row>
    <row r="21" s="68" customFormat="1" spans="10:16">
      <c r="J21" s="131"/>
      <c r="L21" s="132"/>
      <c r="M21" s="132"/>
      <c r="N21" s="131"/>
      <c r="O21" s="133"/>
      <c r="P21" s="134"/>
    </row>
    <row r="22" s="68" customFormat="1" spans="10:16">
      <c r="J22" s="131"/>
      <c r="L22" s="132"/>
      <c r="M22" s="132"/>
      <c r="N22" s="131"/>
      <c r="O22" s="133"/>
      <c r="P22" s="134"/>
    </row>
    <row r="23" s="68" customFormat="1" spans="10:16">
      <c r="J23" s="131"/>
      <c r="L23" s="132"/>
      <c r="M23" s="132"/>
      <c r="N23" s="131"/>
      <c r="O23" s="133"/>
      <c r="P23" s="134"/>
    </row>
    <row r="24" s="68" customFormat="1" spans="10:16">
      <c r="J24" s="131"/>
      <c r="L24" s="132"/>
      <c r="M24" s="132"/>
      <c r="N24" s="131"/>
      <c r="O24" s="133"/>
      <c r="P24" s="134"/>
    </row>
    <row r="25" s="68" customFormat="1" spans="10:16">
      <c r="J25" s="131"/>
      <c r="L25" s="132"/>
      <c r="M25" s="132"/>
      <c r="N25" s="131"/>
      <c r="O25" s="133"/>
      <c r="P25" s="134"/>
    </row>
    <row r="26" s="68" customFormat="1" spans="10:16">
      <c r="J26" s="131"/>
      <c r="L26" s="132"/>
      <c r="M26" s="132"/>
      <c r="N26" s="131"/>
      <c r="O26" s="133"/>
      <c r="P26" s="134"/>
    </row>
    <row r="27" s="68" customFormat="1" spans="10:16">
      <c r="J27" s="131"/>
      <c r="L27" s="132"/>
      <c r="M27" s="132"/>
      <c r="N27" s="131"/>
      <c r="O27" s="133"/>
      <c r="P27" s="134"/>
    </row>
    <row r="28" s="68" customFormat="1" spans="10:16">
      <c r="J28" s="131"/>
      <c r="L28" s="132"/>
      <c r="M28" s="132"/>
      <c r="N28" s="131"/>
      <c r="O28" s="133"/>
      <c r="P28" s="134"/>
    </row>
    <row r="29" s="68" customFormat="1" spans="10:16">
      <c r="J29" s="131"/>
      <c r="L29" s="132"/>
      <c r="M29" s="132"/>
      <c r="N29" s="131"/>
      <c r="O29" s="133"/>
      <c r="P29" s="134"/>
    </row>
    <row r="30" s="68" customFormat="1" spans="10:16">
      <c r="J30" s="131"/>
      <c r="L30" s="132"/>
      <c r="M30" s="132"/>
      <c r="N30" s="131"/>
      <c r="O30" s="133"/>
      <c r="P30" s="134"/>
    </row>
    <row r="31" s="68" customFormat="1" spans="10:16">
      <c r="J31" s="131"/>
      <c r="L31" s="132"/>
      <c r="M31" s="132"/>
      <c r="N31" s="131"/>
      <c r="O31" s="133"/>
      <c r="P31" s="134"/>
    </row>
    <row r="32" s="68" customFormat="1" spans="10:16">
      <c r="J32" s="131"/>
      <c r="L32" s="132"/>
      <c r="M32" s="132"/>
      <c r="N32" s="131"/>
      <c r="O32" s="133"/>
      <c r="P32" s="134"/>
    </row>
    <row r="33" s="68" customFormat="1" spans="10:16">
      <c r="J33" s="131"/>
      <c r="L33" s="132"/>
      <c r="M33" s="132"/>
      <c r="N33" s="131"/>
      <c r="O33" s="133"/>
      <c r="P33" s="134"/>
    </row>
    <row r="34" s="68" customFormat="1" spans="10:16">
      <c r="J34" s="131"/>
      <c r="L34" s="132"/>
      <c r="M34" s="132"/>
      <c r="N34" s="131"/>
      <c r="O34" s="133"/>
      <c r="P34" s="134"/>
    </row>
    <row r="35" s="68" customFormat="1" spans="10:16">
      <c r="J35" s="131"/>
      <c r="L35" s="132"/>
      <c r="M35" s="132"/>
      <c r="N35" s="131"/>
      <c r="O35" s="133"/>
      <c r="P35" s="134"/>
    </row>
    <row r="36" s="68" customFormat="1" spans="10:16">
      <c r="J36" s="131"/>
      <c r="L36" s="132"/>
      <c r="M36" s="132"/>
      <c r="N36" s="131"/>
      <c r="O36" s="133"/>
      <c r="P36" s="134"/>
    </row>
    <row r="37" s="68" customFormat="1" spans="10:16">
      <c r="J37" s="131"/>
      <c r="L37" s="132"/>
      <c r="M37" s="132"/>
      <c r="N37" s="131"/>
      <c r="O37" s="133"/>
      <c r="P37" s="134"/>
    </row>
    <row r="38" s="68" customFormat="1" spans="10:16">
      <c r="J38" s="131"/>
      <c r="L38" s="132"/>
      <c r="M38" s="132"/>
      <c r="N38" s="131"/>
      <c r="O38" s="133"/>
      <c r="P38" s="134"/>
    </row>
    <row r="39" s="68" customFormat="1" spans="10:16">
      <c r="J39" s="131"/>
      <c r="L39" s="132"/>
      <c r="M39" s="132"/>
      <c r="N39" s="131"/>
      <c r="O39" s="133"/>
      <c r="P39" s="134"/>
    </row>
    <row r="40" s="68" customFormat="1" spans="10:16">
      <c r="J40" s="131"/>
      <c r="L40" s="132"/>
      <c r="M40" s="132"/>
      <c r="N40" s="131"/>
      <c r="O40" s="133"/>
      <c r="P40" s="134"/>
    </row>
    <row r="41" s="68" customFormat="1" spans="10:16">
      <c r="J41" s="131"/>
      <c r="L41" s="132"/>
      <c r="M41" s="132"/>
      <c r="N41" s="131"/>
      <c r="O41" s="133"/>
      <c r="P41" s="134"/>
    </row>
    <row r="42" s="68" customFormat="1" spans="10:16">
      <c r="J42" s="131"/>
      <c r="L42" s="132"/>
      <c r="M42" s="132"/>
      <c r="N42" s="131"/>
      <c r="O42" s="133"/>
      <c r="P42" s="134"/>
    </row>
    <row r="43" s="68" customFormat="1" spans="10:16">
      <c r="J43" s="131"/>
      <c r="L43" s="132"/>
      <c r="M43" s="132"/>
      <c r="N43" s="131"/>
      <c r="O43" s="133"/>
      <c r="P43" s="134"/>
    </row>
    <row r="44" s="68" customFormat="1" spans="10:16">
      <c r="J44" s="131"/>
      <c r="L44" s="132"/>
      <c r="M44" s="132"/>
      <c r="N44" s="131"/>
      <c r="O44" s="133"/>
      <c r="P44" s="134"/>
    </row>
    <row r="45" s="68" customFormat="1" spans="10:16">
      <c r="J45" s="131"/>
      <c r="L45" s="132"/>
      <c r="M45" s="132"/>
      <c r="N45" s="131"/>
      <c r="O45" s="133"/>
      <c r="P45" s="134"/>
    </row>
    <row r="46" s="68" customFormat="1" spans="10:16">
      <c r="J46" s="131"/>
      <c r="L46" s="132"/>
      <c r="M46" s="132"/>
      <c r="N46" s="131"/>
      <c r="O46" s="133"/>
      <c r="P46" s="134"/>
    </row>
    <row r="47" s="68" customFormat="1" spans="10:16">
      <c r="J47" s="131"/>
      <c r="L47" s="132"/>
      <c r="M47" s="132"/>
      <c r="N47" s="131"/>
      <c r="O47" s="133"/>
      <c r="P47" s="134"/>
    </row>
    <row r="48" s="68" customFormat="1" spans="10:16">
      <c r="J48" s="131"/>
      <c r="L48" s="132"/>
      <c r="M48" s="132"/>
      <c r="N48" s="131"/>
      <c r="O48" s="133"/>
      <c r="P48" s="134"/>
    </row>
    <row r="49" s="68" customFormat="1" spans="10:16">
      <c r="J49" s="131"/>
      <c r="L49" s="132"/>
      <c r="M49" s="132"/>
      <c r="N49" s="131"/>
      <c r="O49" s="133"/>
      <c r="P49" s="134"/>
    </row>
    <row r="50" s="68" customFormat="1" spans="10:16">
      <c r="J50" s="131"/>
      <c r="L50" s="132"/>
      <c r="M50" s="132"/>
      <c r="N50" s="131"/>
      <c r="O50" s="133"/>
      <c r="P50" s="134"/>
    </row>
    <row r="51" s="68" customFormat="1" spans="10:16">
      <c r="J51" s="131"/>
      <c r="L51" s="132"/>
      <c r="M51" s="132"/>
      <c r="N51" s="131"/>
      <c r="O51" s="133"/>
      <c r="P51" s="134"/>
    </row>
    <row r="52" s="68" customFormat="1" spans="10:16">
      <c r="J52" s="131"/>
      <c r="L52" s="132"/>
      <c r="M52" s="132"/>
      <c r="N52" s="131"/>
      <c r="O52" s="133"/>
      <c r="P52" s="134"/>
    </row>
    <row r="53" s="68" customFormat="1" spans="10:16">
      <c r="J53" s="131"/>
      <c r="L53" s="132"/>
      <c r="M53" s="132"/>
      <c r="N53" s="131"/>
      <c r="O53" s="133"/>
      <c r="P53" s="134"/>
    </row>
    <row r="54" s="68" customFormat="1" spans="10:16">
      <c r="J54" s="131"/>
      <c r="L54" s="132"/>
      <c r="M54" s="132"/>
      <c r="N54" s="131"/>
      <c r="O54" s="133"/>
      <c r="P54" s="134"/>
    </row>
    <row r="55" s="68" customFormat="1" spans="10:16">
      <c r="J55" s="131"/>
      <c r="L55" s="132"/>
      <c r="M55" s="132"/>
      <c r="N55" s="131"/>
      <c r="O55" s="133"/>
      <c r="P55" s="134"/>
    </row>
    <row r="56" s="68" customFormat="1" spans="10:16">
      <c r="J56" s="131"/>
      <c r="L56" s="132"/>
      <c r="M56" s="132"/>
      <c r="N56" s="131"/>
      <c r="O56" s="133"/>
      <c r="P56" s="134"/>
    </row>
    <row r="57" s="68" customFormat="1" spans="10:16">
      <c r="J57" s="131"/>
      <c r="L57" s="132"/>
      <c r="M57" s="132"/>
      <c r="N57" s="131"/>
      <c r="O57" s="133"/>
      <c r="P57" s="134"/>
    </row>
    <row r="58" s="68" customFormat="1" spans="10:16">
      <c r="J58" s="131"/>
      <c r="L58" s="132"/>
      <c r="M58" s="132"/>
      <c r="N58" s="131"/>
      <c r="O58" s="133"/>
      <c r="P58" s="134"/>
    </row>
    <row r="59" s="68" customFormat="1" spans="10:16">
      <c r="J59" s="131"/>
      <c r="L59" s="132"/>
      <c r="M59" s="132"/>
      <c r="N59" s="131"/>
      <c r="O59" s="133"/>
      <c r="P59" s="134"/>
    </row>
    <row r="60" s="68" customFormat="1" spans="10:16">
      <c r="J60" s="131"/>
      <c r="L60" s="132"/>
      <c r="M60" s="132"/>
      <c r="N60" s="131"/>
      <c r="O60" s="133"/>
      <c r="P60" s="134"/>
    </row>
    <row r="61" s="68" customFormat="1" spans="10:16">
      <c r="J61" s="131"/>
      <c r="L61" s="132"/>
      <c r="M61" s="132"/>
      <c r="N61" s="131"/>
      <c r="O61" s="133"/>
      <c r="P61" s="134"/>
    </row>
    <row r="62" s="68" customFormat="1" spans="10:16">
      <c r="J62" s="131"/>
      <c r="L62" s="132"/>
      <c r="M62" s="132"/>
      <c r="N62" s="131"/>
      <c r="O62" s="133"/>
      <c r="P62" s="134"/>
    </row>
    <row r="63" s="68" customFormat="1" spans="10:16">
      <c r="J63" s="131"/>
      <c r="L63" s="132"/>
      <c r="M63" s="132"/>
      <c r="N63" s="131"/>
      <c r="O63" s="133"/>
      <c r="P63" s="134"/>
    </row>
    <row r="64" s="68" customFormat="1" spans="10:16">
      <c r="J64" s="131"/>
      <c r="L64" s="132"/>
      <c r="M64" s="132"/>
      <c r="N64" s="131"/>
      <c r="O64" s="133"/>
      <c r="P64" s="134"/>
    </row>
    <row r="65" s="68" customFormat="1" spans="10:16">
      <c r="J65" s="131"/>
      <c r="L65" s="132"/>
      <c r="M65" s="132"/>
      <c r="N65" s="131"/>
      <c r="O65" s="133"/>
      <c r="P65" s="134"/>
    </row>
    <row r="66" s="68" customFormat="1" spans="10:16">
      <c r="J66" s="131"/>
      <c r="L66" s="132"/>
      <c r="M66" s="132"/>
      <c r="N66" s="131"/>
      <c r="O66" s="133"/>
      <c r="P66" s="134"/>
    </row>
    <row r="67" s="68" customFormat="1" spans="10:16">
      <c r="J67" s="131"/>
      <c r="L67" s="132"/>
      <c r="M67" s="132"/>
      <c r="N67" s="131"/>
      <c r="O67" s="133"/>
      <c r="P67" s="134"/>
    </row>
    <row r="68" s="68" customFormat="1" spans="10:16">
      <c r="J68" s="131"/>
      <c r="L68" s="132"/>
      <c r="M68" s="132"/>
      <c r="N68" s="131"/>
      <c r="O68" s="133"/>
      <c r="P68" s="134"/>
    </row>
    <row r="69" s="68" customFormat="1" spans="10:16">
      <c r="J69" s="131"/>
      <c r="L69" s="132"/>
      <c r="M69" s="132"/>
      <c r="N69" s="131"/>
      <c r="O69" s="133"/>
      <c r="P69" s="134"/>
    </row>
    <row r="70" s="68" customFormat="1" spans="10:16">
      <c r="J70" s="131"/>
      <c r="L70" s="132"/>
      <c r="M70" s="132"/>
      <c r="N70" s="131"/>
      <c r="O70" s="133"/>
      <c r="P70" s="134"/>
    </row>
    <row r="71" s="68" customFormat="1" spans="10:16">
      <c r="J71" s="131"/>
      <c r="L71" s="132"/>
      <c r="M71" s="132"/>
      <c r="N71" s="131"/>
      <c r="O71" s="133"/>
      <c r="P71" s="134"/>
    </row>
    <row r="72" s="68" customFormat="1" spans="10:16">
      <c r="J72" s="131"/>
      <c r="L72" s="132"/>
      <c r="M72" s="132"/>
      <c r="N72" s="131"/>
      <c r="O72" s="133"/>
      <c r="P72" s="134"/>
    </row>
    <row r="73" s="68" customFormat="1" spans="10:16">
      <c r="J73" s="131"/>
      <c r="L73" s="132"/>
      <c r="M73" s="132"/>
      <c r="N73" s="131"/>
      <c r="O73" s="133"/>
      <c r="P73" s="134"/>
    </row>
    <row r="74" s="68" customFormat="1" spans="10:16">
      <c r="J74" s="131"/>
      <c r="L74" s="132"/>
      <c r="M74" s="132"/>
      <c r="N74" s="131"/>
      <c r="O74" s="133"/>
      <c r="P74" s="134"/>
    </row>
    <row r="75" s="68" customFormat="1" spans="10:16">
      <c r="J75" s="131"/>
      <c r="L75" s="132"/>
      <c r="M75" s="132"/>
      <c r="N75" s="131"/>
      <c r="O75" s="133"/>
      <c r="P75" s="134"/>
    </row>
    <row r="76" s="68" customFormat="1" spans="10:16">
      <c r="J76" s="131"/>
      <c r="L76" s="132"/>
      <c r="M76" s="132"/>
      <c r="N76" s="131"/>
      <c r="O76" s="133"/>
      <c r="P76" s="134"/>
    </row>
    <row r="77" s="68" customFormat="1" spans="10:16">
      <c r="J77" s="131"/>
      <c r="L77" s="132"/>
      <c r="M77" s="132"/>
      <c r="N77" s="131"/>
      <c r="O77" s="133"/>
      <c r="P77" s="134"/>
    </row>
    <row r="78" s="68" customFormat="1" spans="10:16">
      <c r="J78" s="131"/>
      <c r="L78" s="132"/>
      <c r="M78" s="132"/>
      <c r="N78" s="131"/>
      <c r="O78" s="133"/>
      <c r="P78" s="134"/>
    </row>
    <row r="79" s="68" customFormat="1" spans="10:16">
      <c r="J79" s="131"/>
      <c r="L79" s="132"/>
      <c r="M79" s="132"/>
      <c r="N79" s="131"/>
      <c r="O79" s="133"/>
      <c r="P79" s="134"/>
    </row>
    <row r="80" s="68" customFormat="1" spans="10:16">
      <c r="J80" s="131"/>
      <c r="L80" s="132"/>
      <c r="M80" s="132"/>
      <c r="N80" s="131"/>
      <c r="O80" s="133"/>
      <c r="P80" s="134"/>
    </row>
    <row r="81" s="68" customFormat="1" spans="10:16">
      <c r="J81" s="131"/>
      <c r="L81" s="132"/>
      <c r="M81" s="132"/>
      <c r="N81" s="131"/>
      <c r="O81" s="133"/>
      <c r="P81" s="134"/>
    </row>
    <row r="82" s="68" customFormat="1" spans="10:16">
      <c r="J82" s="131"/>
      <c r="L82" s="132"/>
      <c r="M82" s="132"/>
      <c r="N82" s="131"/>
      <c r="O82" s="133"/>
      <c r="P82" s="134"/>
    </row>
    <row r="83" s="68" customFormat="1" spans="10:16">
      <c r="J83" s="131"/>
      <c r="L83" s="132"/>
      <c r="M83" s="132"/>
      <c r="N83" s="131"/>
      <c r="O83" s="133"/>
      <c r="P83" s="134"/>
    </row>
    <row r="84" s="68" customFormat="1" spans="10:16">
      <c r="J84" s="131"/>
      <c r="L84" s="132"/>
      <c r="M84" s="132"/>
      <c r="N84" s="131"/>
      <c r="O84" s="133"/>
      <c r="P84" s="134"/>
    </row>
    <row r="85" s="68" customFormat="1" spans="10:16">
      <c r="J85" s="131"/>
      <c r="L85" s="132"/>
      <c r="M85" s="132"/>
      <c r="N85" s="131"/>
      <c r="O85" s="133"/>
      <c r="P85" s="134"/>
    </row>
    <row r="86" s="68" customFormat="1" spans="10:16">
      <c r="J86" s="131"/>
      <c r="L86" s="132"/>
      <c r="M86" s="132"/>
      <c r="N86" s="131"/>
      <c r="O86" s="133"/>
      <c r="P86" s="134"/>
    </row>
    <row r="87" s="68" customFormat="1" spans="10:16">
      <c r="J87" s="131"/>
      <c r="L87" s="132"/>
      <c r="M87" s="132"/>
      <c r="N87" s="131"/>
      <c r="O87" s="133"/>
      <c r="P87" s="134"/>
    </row>
    <row r="88" s="68" customFormat="1" spans="10:16">
      <c r="J88" s="131"/>
      <c r="L88" s="132"/>
      <c r="M88" s="132"/>
      <c r="N88" s="131"/>
      <c r="O88" s="133"/>
      <c r="P88" s="134"/>
    </row>
    <row r="89" s="68" customFormat="1" spans="10:16">
      <c r="J89" s="131"/>
      <c r="L89" s="132"/>
      <c r="M89" s="132"/>
      <c r="N89" s="131"/>
      <c r="O89" s="133"/>
      <c r="P89" s="134"/>
    </row>
    <row r="90" s="68" customFormat="1" spans="10:16">
      <c r="J90" s="131"/>
      <c r="L90" s="132"/>
      <c r="M90" s="132"/>
      <c r="N90" s="131"/>
      <c r="O90" s="133"/>
      <c r="P90" s="134"/>
    </row>
  </sheetData>
  <mergeCells count="16">
    <mergeCell ref="A1:B1"/>
    <mergeCell ref="A2:Q2"/>
    <mergeCell ref="I3:L3"/>
    <mergeCell ref="N3:O3"/>
    <mergeCell ref="A5:C5"/>
    <mergeCell ref="A3:A4"/>
    <mergeCell ref="B3:B4"/>
    <mergeCell ref="C3:C4"/>
    <mergeCell ref="D3:D4"/>
    <mergeCell ref="E3:E4"/>
    <mergeCell ref="F3:F4"/>
    <mergeCell ref="G3:G4"/>
    <mergeCell ref="H3:H4"/>
    <mergeCell ref="M3:M4"/>
    <mergeCell ref="P3:P4"/>
    <mergeCell ref="Q3:Q4"/>
  </mergeCells>
  <conditionalFormatting sqref="F7">
    <cfRule type="duplicateValues" dxfId="0" priority="18" stopIfTrue="1"/>
    <cfRule type="duplicateValues" dxfId="0" priority="19" stopIfTrue="1"/>
    <cfRule type="duplicateValues" dxfId="0" priority="20" stopIfTrue="1"/>
  </conditionalFormatting>
  <printOptions horizontalCentered="1"/>
  <pageMargins left="0.48" right="0.49" top="0.984251968503937" bottom="0.984251968503937" header="0.511811023622047" footer="0.511811023622047"/>
  <pageSetup paperSize="9" scale="86" fitToHeight="0" orientation="landscape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8"/>
  <sheetViews>
    <sheetView workbookViewId="0">
      <selection activeCell="J9" sqref="J9"/>
    </sheetView>
  </sheetViews>
  <sheetFormatPr defaultColWidth="9" defaultRowHeight="14.25"/>
  <cols>
    <col min="1" max="1" width="4.625" style="33" customWidth="1"/>
    <col min="2" max="2" width="7.75" style="33" customWidth="1"/>
    <col min="3" max="3" width="8" style="33" customWidth="1"/>
    <col min="4" max="4" width="9.125" style="33" customWidth="1"/>
    <col min="5" max="5" width="8.125" style="33" customWidth="1"/>
    <col min="6" max="6" width="9" style="33" customWidth="1"/>
    <col min="7" max="7" width="9.875" style="34" customWidth="1"/>
    <col min="8" max="8" width="7.375" style="35" customWidth="1"/>
    <col min="9" max="9" width="10.75" style="33" customWidth="1"/>
    <col min="10" max="10" width="9.75" style="36" customWidth="1"/>
    <col min="11" max="11" width="8.625" style="36" customWidth="1"/>
    <col min="12" max="12" width="8.375" style="36" customWidth="1"/>
    <col min="13" max="13" width="8.125" style="36" customWidth="1"/>
    <col min="14" max="14" width="9.5" style="37" customWidth="1"/>
    <col min="15" max="15" width="9" style="35" customWidth="1"/>
    <col min="16" max="16" width="9.5" style="33" customWidth="1"/>
    <col min="17" max="17" width="18.875" style="33" customWidth="1"/>
    <col min="18" max="18" width="11" style="33" customWidth="1"/>
    <col min="19" max="249" width="9" style="33"/>
    <col min="250" max="250" width="4.625" style="33" customWidth="1"/>
    <col min="251" max="251" width="6.375" style="33" customWidth="1"/>
    <col min="252" max="252" width="6.5" style="33" customWidth="1"/>
    <col min="253" max="253" width="9.125" style="33" customWidth="1"/>
    <col min="254" max="254" width="6" style="33" customWidth="1"/>
    <col min="255" max="255" width="13.875" style="33" customWidth="1"/>
    <col min="256" max="256" width="7.875" style="33" customWidth="1"/>
    <col min="257" max="257" width="5.625" style="33" customWidth="1"/>
    <col min="258" max="258" width="10.75" style="33" customWidth="1"/>
    <col min="259" max="259" width="12" style="33" customWidth="1"/>
    <col min="260" max="260" width="7.625" style="33" customWidth="1"/>
    <col min="261" max="261" width="7.25" style="33" customWidth="1"/>
    <col min="262" max="264" width="6.5" style="33" customWidth="1"/>
    <col min="265" max="265" width="5.5" style="33" customWidth="1"/>
    <col min="266" max="266" width="5.25" style="33" customWidth="1"/>
    <col min="267" max="267" width="18.875" style="33" customWidth="1"/>
    <col min="268" max="268" width="4.75" style="33" customWidth="1"/>
    <col min="269" max="505" width="9" style="33"/>
    <col min="506" max="506" width="4.625" style="33" customWidth="1"/>
    <col min="507" max="507" width="6.375" style="33" customWidth="1"/>
    <col min="508" max="508" width="6.5" style="33" customWidth="1"/>
    <col min="509" max="509" width="9.125" style="33" customWidth="1"/>
    <col min="510" max="510" width="6" style="33" customWidth="1"/>
    <col min="511" max="511" width="13.875" style="33" customWidth="1"/>
    <col min="512" max="512" width="7.875" style="33" customWidth="1"/>
    <col min="513" max="513" width="5.625" style="33" customWidth="1"/>
    <col min="514" max="514" width="10.75" style="33" customWidth="1"/>
    <col min="515" max="515" width="12" style="33" customWidth="1"/>
    <col min="516" max="516" width="7.625" style="33" customWidth="1"/>
    <col min="517" max="517" width="7.25" style="33" customWidth="1"/>
    <col min="518" max="520" width="6.5" style="33" customWidth="1"/>
    <col min="521" max="521" width="5.5" style="33" customWidth="1"/>
    <col min="522" max="522" width="5.25" style="33" customWidth="1"/>
    <col min="523" max="523" width="18.875" style="33" customWidth="1"/>
    <col min="524" max="524" width="4.75" style="33" customWidth="1"/>
    <col min="525" max="761" width="9" style="33"/>
    <col min="762" max="762" width="4.625" style="33" customWidth="1"/>
    <col min="763" max="763" width="6.375" style="33" customWidth="1"/>
    <col min="764" max="764" width="6.5" style="33" customWidth="1"/>
    <col min="765" max="765" width="9.125" style="33" customWidth="1"/>
    <col min="766" max="766" width="6" style="33" customWidth="1"/>
    <col min="767" max="767" width="13.875" style="33" customWidth="1"/>
    <col min="768" max="768" width="7.875" style="33" customWidth="1"/>
    <col min="769" max="769" width="5.625" style="33" customWidth="1"/>
    <col min="770" max="770" width="10.75" style="33" customWidth="1"/>
    <col min="771" max="771" width="12" style="33" customWidth="1"/>
    <col min="772" max="772" width="7.625" style="33" customWidth="1"/>
    <col min="773" max="773" width="7.25" style="33" customWidth="1"/>
    <col min="774" max="776" width="6.5" style="33" customWidth="1"/>
    <col min="777" max="777" width="5.5" style="33" customWidth="1"/>
    <col min="778" max="778" width="5.25" style="33" customWidth="1"/>
    <col min="779" max="779" width="18.875" style="33" customWidth="1"/>
    <col min="780" max="780" width="4.75" style="33" customWidth="1"/>
    <col min="781" max="1017" width="9" style="33"/>
    <col min="1018" max="1018" width="4.625" style="33" customWidth="1"/>
    <col min="1019" max="1019" width="6.375" style="33" customWidth="1"/>
    <col min="1020" max="1020" width="6.5" style="33" customWidth="1"/>
    <col min="1021" max="1021" width="9.125" style="33" customWidth="1"/>
    <col min="1022" max="1022" width="6" style="33" customWidth="1"/>
    <col min="1023" max="1023" width="13.875" style="33" customWidth="1"/>
    <col min="1024" max="1024" width="7.875" style="33" customWidth="1"/>
    <col min="1025" max="1025" width="5.625" style="33" customWidth="1"/>
    <col min="1026" max="1026" width="10.75" style="33" customWidth="1"/>
    <col min="1027" max="1027" width="12" style="33" customWidth="1"/>
    <col min="1028" max="1028" width="7.625" style="33" customWidth="1"/>
    <col min="1029" max="1029" width="7.25" style="33" customWidth="1"/>
    <col min="1030" max="1032" width="6.5" style="33" customWidth="1"/>
    <col min="1033" max="1033" width="5.5" style="33" customWidth="1"/>
    <col min="1034" max="1034" width="5.25" style="33" customWidth="1"/>
    <col min="1035" max="1035" width="18.875" style="33" customWidth="1"/>
    <col min="1036" max="1036" width="4.75" style="33" customWidth="1"/>
    <col min="1037" max="1273" width="9" style="33"/>
    <col min="1274" max="1274" width="4.625" style="33" customWidth="1"/>
    <col min="1275" max="1275" width="6.375" style="33" customWidth="1"/>
    <col min="1276" max="1276" width="6.5" style="33" customWidth="1"/>
    <col min="1277" max="1277" width="9.125" style="33" customWidth="1"/>
    <col min="1278" max="1278" width="6" style="33" customWidth="1"/>
    <col min="1279" max="1279" width="13.875" style="33" customWidth="1"/>
    <col min="1280" max="1280" width="7.875" style="33" customWidth="1"/>
    <col min="1281" max="1281" width="5.625" style="33" customWidth="1"/>
    <col min="1282" max="1282" width="10.75" style="33" customWidth="1"/>
    <col min="1283" max="1283" width="12" style="33" customWidth="1"/>
    <col min="1284" max="1284" width="7.625" style="33" customWidth="1"/>
    <col min="1285" max="1285" width="7.25" style="33" customWidth="1"/>
    <col min="1286" max="1288" width="6.5" style="33" customWidth="1"/>
    <col min="1289" max="1289" width="5.5" style="33" customWidth="1"/>
    <col min="1290" max="1290" width="5.25" style="33" customWidth="1"/>
    <col min="1291" max="1291" width="18.875" style="33" customWidth="1"/>
    <col min="1292" max="1292" width="4.75" style="33" customWidth="1"/>
    <col min="1293" max="1529" width="9" style="33"/>
    <col min="1530" max="1530" width="4.625" style="33" customWidth="1"/>
    <col min="1531" max="1531" width="6.375" style="33" customWidth="1"/>
    <col min="1532" max="1532" width="6.5" style="33" customWidth="1"/>
    <col min="1533" max="1533" width="9.125" style="33" customWidth="1"/>
    <col min="1534" max="1534" width="6" style="33" customWidth="1"/>
    <col min="1535" max="1535" width="13.875" style="33" customWidth="1"/>
    <col min="1536" max="1536" width="7.875" style="33" customWidth="1"/>
    <col min="1537" max="1537" width="5.625" style="33" customWidth="1"/>
    <col min="1538" max="1538" width="10.75" style="33" customWidth="1"/>
    <col min="1539" max="1539" width="12" style="33" customWidth="1"/>
    <col min="1540" max="1540" width="7.625" style="33" customWidth="1"/>
    <col min="1541" max="1541" width="7.25" style="33" customWidth="1"/>
    <col min="1542" max="1544" width="6.5" style="33" customWidth="1"/>
    <col min="1545" max="1545" width="5.5" style="33" customWidth="1"/>
    <col min="1546" max="1546" width="5.25" style="33" customWidth="1"/>
    <col min="1547" max="1547" width="18.875" style="33" customWidth="1"/>
    <col min="1548" max="1548" width="4.75" style="33" customWidth="1"/>
    <col min="1549" max="1785" width="9" style="33"/>
    <col min="1786" max="1786" width="4.625" style="33" customWidth="1"/>
    <col min="1787" max="1787" width="6.375" style="33" customWidth="1"/>
    <col min="1788" max="1788" width="6.5" style="33" customWidth="1"/>
    <col min="1789" max="1789" width="9.125" style="33" customWidth="1"/>
    <col min="1790" max="1790" width="6" style="33" customWidth="1"/>
    <col min="1791" max="1791" width="13.875" style="33" customWidth="1"/>
    <col min="1792" max="1792" width="7.875" style="33" customWidth="1"/>
    <col min="1793" max="1793" width="5.625" style="33" customWidth="1"/>
    <col min="1794" max="1794" width="10.75" style="33" customWidth="1"/>
    <col min="1795" max="1795" width="12" style="33" customWidth="1"/>
    <col min="1796" max="1796" width="7.625" style="33" customWidth="1"/>
    <col min="1797" max="1797" width="7.25" style="33" customWidth="1"/>
    <col min="1798" max="1800" width="6.5" style="33" customWidth="1"/>
    <col min="1801" max="1801" width="5.5" style="33" customWidth="1"/>
    <col min="1802" max="1802" width="5.25" style="33" customWidth="1"/>
    <col min="1803" max="1803" width="18.875" style="33" customWidth="1"/>
    <col min="1804" max="1804" width="4.75" style="33" customWidth="1"/>
    <col min="1805" max="2041" width="9" style="33"/>
    <col min="2042" max="2042" width="4.625" style="33" customWidth="1"/>
    <col min="2043" max="2043" width="6.375" style="33" customWidth="1"/>
    <col min="2044" max="2044" width="6.5" style="33" customWidth="1"/>
    <col min="2045" max="2045" width="9.125" style="33" customWidth="1"/>
    <col min="2046" max="2046" width="6" style="33" customWidth="1"/>
    <col min="2047" max="2047" width="13.875" style="33" customWidth="1"/>
    <col min="2048" max="2048" width="7.875" style="33" customWidth="1"/>
    <col min="2049" max="2049" width="5.625" style="33" customWidth="1"/>
    <col min="2050" max="2050" width="10.75" style="33" customWidth="1"/>
    <col min="2051" max="2051" width="12" style="33" customWidth="1"/>
    <col min="2052" max="2052" width="7.625" style="33" customWidth="1"/>
    <col min="2053" max="2053" width="7.25" style="33" customWidth="1"/>
    <col min="2054" max="2056" width="6.5" style="33" customWidth="1"/>
    <col min="2057" max="2057" width="5.5" style="33" customWidth="1"/>
    <col min="2058" max="2058" width="5.25" style="33" customWidth="1"/>
    <col min="2059" max="2059" width="18.875" style="33" customWidth="1"/>
    <col min="2060" max="2060" width="4.75" style="33" customWidth="1"/>
    <col min="2061" max="2297" width="9" style="33"/>
    <col min="2298" max="2298" width="4.625" style="33" customWidth="1"/>
    <col min="2299" max="2299" width="6.375" style="33" customWidth="1"/>
    <col min="2300" max="2300" width="6.5" style="33" customWidth="1"/>
    <col min="2301" max="2301" width="9.125" style="33" customWidth="1"/>
    <col min="2302" max="2302" width="6" style="33" customWidth="1"/>
    <col min="2303" max="2303" width="13.875" style="33" customWidth="1"/>
    <col min="2304" max="2304" width="7.875" style="33" customWidth="1"/>
    <col min="2305" max="2305" width="5.625" style="33" customWidth="1"/>
    <col min="2306" max="2306" width="10.75" style="33" customWidth="1"/>
    <col min="2307" max="2307" width="12" style="33" customWidth="1"/>
    <col min="2308" max="2308" width="7.625" style="33" customWidth="1"/>
    <col min="2309" max="2309" width="7.25" style="33" customWidth="1"/>
    <col min="2310" max="2312" width="6.5" style="33" customWidth="1"/>
    <col min="2313" max="2313" width="5.5" style="33" customWidth="1"/>
    <col min="2314" max="2314" width="5.25" style="33" customWidth="1"/>
    <col min="2315" max="2315" width="18.875" style="33" customWidth="1"/>
    <col min="2316" max="2316" width="4.75" style="33" customWidth="1"/>
    <col min="2317" max="2553" width="9" style="33"/>
    <col min="2554" max="2554" width="4.625" style="33" customWidth="1"/>
    <col min="2555" max="2555" width="6.375" style="33" customWidth="1"/>
    <col min="2556" max="2556" width="6.5" style="33" customWidth="1"/>
    <col min="2557" max="2557" width="9.125" style="33" customWidth="1"/>
    <col min="2558" max="2558" width="6" style="33" customWidth="1"/>
    <col min="2559" max="2559" width="13.875" style="33" customWidth="1"/>
    <col min="2560" max="2560" width="7.875" style="33" customWidth="1"/>
    <col min="2561" max="2561" width="5.625" style="33" customWidth="1"/>
    <col min="2562" max="2562" width="10.75" style="33" customWidth="1"/>
    <col min="2563" max="2563" width="12" style="33" customWidth="1"/>
    <col min="2564" max="2564" width="7.625" style="33" customWidth="1"/>
    <col min="2565" max="2565" width="7.25" style="33" customWidth="1"/>
    <col min="2566" max="2568" width="6.5" style="33" customWidth="1"/>
    <col min="2569" max="2569" width="5.5" style="33" customWidth="1"/>
    <col min="2570" max="2570" width="5.25" style="33" customWidth="1"/>
    <col min="2571" max="2571" width="18.875" style="33" customWidth="1"/>
    <col min="2572" max="2572" width="4.75" style="33" customWidth="1"/>
    <col min="2573" max="2809" width="9" style="33"/>
    <col min="2810" max="2810" width="4.625" style="33" customWidth="1"/>
    <col min="2811" max="2811" width="6.375" style="33" customWidth="1"/>
    <col min="2812" max="2812" width="6.5" style="33" customWidth="1"/>
    <col min="2813" max="2813" width="9.125" style="33" customWidth="1"/>
    <col min="2814" max="2814" width="6" style="33" customWidth="1"/>
    <col min="2815" max="2815" width="13.875" style="33" customWidth="1"/>
    <col min="2816" max="2816" width="7.875" style="33" customWidth="1"/>
    <col min="2817" max="2817" width="5.625" style="33" customWidth="1"/>
    <col min="2818" max="2818" width="10.75" style="33" customWidth="1"/>
    <col min="2819" max="2819" width="12" style="33" customWidth="1"/>
    <col min="2820" max="2820" width="7.625" style="33" customWidth="1"/>
    <col min="2821" max="2821" width="7.25" style="33" customWidth="1"/>
    <col min="2822" max="2824" width="6.5" style="33" customWidth="1"/>
    <col min="2825" max="2825" width="5.5" style="33" customWidth="1"/>
    <col min="2826" max="2826" width="5.25" style="33" customWidth="1"/>
    <col min="2827" max="2827" width="18.875" style="33" customWidth="1"/>
    <col min="2828" max="2828" width="4.75" style="33" customWidth="1"/>
    <col min="2829" max="3065" width="9" style="33"/>
    <col min="3066" max="3066" width="4.625" style="33" customWidth="1"/>
    <col min="3067" max="3067" width="6.375" style="33" customWidth="1"/>
    <col min="3068" max="3068" width="6.5" style="33" customWidth="1"/>
    <col min="3069" max="3069" width="9.125" style="33" customWidth="1"/>
    <col min="3070" max="3070" width="6" style="33" customWidth="1"/>
    <col min="3071" max="3071" width="13.875" style="33" customWidth="1"/>
    <col min="3072" max="3072" width="7.875" style="33" customWidth="1"/>
    <col min="3073" max="3073" width="5.625" style="33" customWidth="1"/>
    <col min="3074" max="3074" width="10.75" style="33" customWidth="1"/>
    <col min="3075" max="3075" width="12" style="33" customWidth="1"/>
    <col min="3076" max="3076" width="7.625" style="33" customWidth="1"/>
    <col min="3077" max="3077" width="7.25" style="33" customWidth="1"/>
    <col min="3078" max="3080" width="6.5" style="33" customWidth="1"/>
    <col min="3081" max="3081" width="5.5" style="33" customWidth="1"/>
    <col min="3082" max="3082" width="5.25" style="33" customWidth="1"/>
    <col min="3083" max="3083" width="18.875" style="33" customWidth="1"/>
    <col min="3084" max="3084" width="4.75" style="33" customWidth="1"/>
    <col min="3085" max="3321" width="9" style="33"/>
    <col min="3322" max="3322" width="4.625" style="33" customWidth="1"/>
    <col min="3323" max="3323" width="6.375" style="33" customWidth="1"/>
    <col min="3324" max="3324" width="6.5" style="33" customWidth="1"/>
    <col min="3325" max="3325" width="9.125" style="33" customWidth="1"/>
    <col min="3326" max="3326" width="6" style="33" customWidth="1"/>
    <col min="3327" max="3327" width="13.875" style="33" customWidth="1"/>
    <col min="3328" max="3328" width="7.875" style="33" customWidth="1"/>
    <col min="3329" max="3329" width="5.625" style="33" customWidth="1"/>
    <col min="3330" max="3330" width="10.75" style="33" customWidth="1"/>
    <col min="3331" max="3331" width="12" style="33" customWidth="1"/>
    <col min="3332" max="3332" width="7.625" style="33" customWidth="1"/>
    <col min="3333" max="3333" width="7.25" style="33" customWidth="1"/>
    <col min="3334" max="3336" width="6.5" style="33" customWidth="1"/>
    <col min="3337" max="3337" width="5.5" style="33" customWidth="1"/>
    <col min="3338" max="3338" width="5.25" style="33" customWidth="1"/>
    <col min="3339" max="3339" width="18.875" style="33" customWidth="1"/>
    <col min="3340" max="3340" width="4.75" style="33" customWidth="1"/>
    <col min="3341" max="3577" width="9" style="33"/>
    <col min="3578" max="3578" width="4.625" style="33" customWidth="1"/>
    <col min="3579" max="3579" width="6.375" style="33" customWidth="1"/>
    <col min="3580" max="3580" width="6.5" style="33" customWidth="1"/>
    <col min="3581" max="3581" width="9.125" style="33" customWidth="1"/>
    <col min="3582" max="3582" width="6" style="33" customWidth="1"/>
    <col min="3583" max="3583" width="13.875" style="33" customWidth="1"/>
    <col min="3584" max="3584" width="7.875" style="33" customWidth="1"/>
    <col min="3585" max="3585" width="5.625" style="33" customWidth="1"/>
    <col min="3586" max="3586" width="10.75" style="33" customWidth="1"/>
    <col min="3587" max="3587" width="12" style="33" customWidth="1"/>
    <col min="3588" max="3588" width="7.625" style="33" customWidth="1"/>
    <col min="3589" max="3589" width="7.25" style="33" customWidth="1"/>
    <col min="3590" max="3592" width="6.5" style="33" customWidth="1"/>
    <col min="3593" max="3593" width="5.5" style="33" customWidth="1"/>
    <col min="3594" max="3594" width="5.25" style="33" customWidth="1"/>
    <col min="3595" max="3595" width="18.875" style="33" customWidth="1"/>
    <col min="3596" max="3596" width="4.75" style="33" customWidth="1"/>
    <col min="3597" max="3833" width="9" style="33"/>
    <col min="3834" max="3834" width="4.625" style="33" customWidth="1"/>
    <col min="3835" max="3835" width="6.375" style="33" customWidth="1"/>
    <col min="3836" max="3836" width="6.5" style="33" customWidth="1"/>
    <col min="3837" max="3837" width="9.125" style="33" customWidth="1"/>
    <col min="3838" max="3838" width="6" style="33" customWidth="1"/>
    <col min="3839" max="3839" width="13.875" style="33" customWidth="1"/>
    <col min="3840" max="3840" width="7.875" style="33" customWidth="1"/>
    <col min="3841" max="3841" width="5.625" style="33" customWidth="1"/>
    <col min="3842" max="3842" width="10.75" style="33" customWidth="1"/>
    <col min="3843" max="3843" width="12" style="33" customWidth="1"/>
    <col min="3844" max="3844" width="7.625" style="33" customWidth="1"/>
    <col min="3845" max="3845" width="7.25" style="33" customWidth="1"/>
    <col min="3846" max="3848" width="6.5" style="33" customWidth="1"/>
    <col min="3849" max="3849" width="5.5" style="33" customWidth="1"/>
    <col min="3850" max="3850" width="5.25" style="33" customWidth="1"/>
    <col min="3851" max="3851" width="18.875" style="33" customWidth="1"/>
    <col min="3852" max="3852" width="4.75" style="33" customWidth="1"/>
    <col min="3853" max="4089" width="9" style="33"/>
    <col min="4090" max="4090" width="4.625" style="33" customWidth="1"/>
    <col min="4091" max="4091" width="6.375" style="33" customWidth="1"/>
    <col min="4092" max="4092" width="6.5" style="33" customWidth="1"/>
    <col min="4093" max="4093" width="9.125" style="33" customWidth="1"/>
    <col min="4094" max="4094" width="6" style="33" customWidth="1"/>
    <col min="4095" max="4095" width="13.875" style="33" customWidth="1"/>
    <col min="4096" max="4096" width="7.875" style="33" customWidth="1"/>
    <col min="4097" max="4097" width="5.625" style="33" customWidth="1"/>
    <col min="4098" max="4098" width="10.75" style="33" customWidth="1"/>
    <col min="4099" max="4099" width="12" style="33" customWidth="1"/>
    <col min="4100" max="4100" width="7.625" style="33" customWidth="1"/>
    <col min="4101" max="4101" width="7.25" style="33" customWidth="1"/>
    <col min="4102" max="4104" width="6.5" style="33" customWidth="1"/>
    <col min="4105" max="4105" width="5.5" style="33" customWidth="1"/>
    <col min="4106" max="4106" width="5.25" style="33" customWidth="1"/>
    <col min="4107" max="4107" width="18.875" style="33" customWidth="1"/>
    <col min="4108" max="4108" width="4.75" style="33" customWidth="1"/>
    <col min="4109" max="4345" width="9" style="33"/>
    <col min="4346" max="4346" width="4.625" style="33" customWidth="1"/>
    <col min="4347" max="4347" width="6.375" style="33" customWidth="1"/>
    <col min="4348" max="4348" width="6.5" style="33" customWidth="1"/>
    <col min="4349" max="4349" width="9.125" style="33" customWidth="1"/>
    <col min="4350" max="4350" width="6" style="33" customWidth="1"/>
    <col min="4351" max="4351" width="13.875" style="33" customWidth="1"/>
    <col min="4352" max="4352" width="7.875" style="33" customWidth="1"/>
    <col min="4353" max="4353" width="5.625" style="33" customWidth="1"/>
    <col min="4354" max="4354" width="10.75" style="33" customWidth="1"/>
    <col min="4355" max="4355" width="12" style="33" customWidth="1"/>
    <col min="4356" max="4356" width="7.625" style="33" customWidth="1"/>
    <col min="4357" max="4357" width="7.25" style="33" customWidth="1"/>
    <col min="4358" max="4360" width="6.5" style="33" customWidth="1"/>
    <col min="4361" max="4361" width="5.5" style="33" customWidth="1"/>
    <col min="4362" max="4362" width="5.25" style="33" customWidth="1"/>
    <col min="4363" max="4363" width="18.875" style="33" customWidth="1"/>
    <col min="4364" max="4364" width="4.75" style="33" customWidth="1"/>
    <col min="4365" max="4601" width="9" style="33"/>
    <col min="4602" max="4602" width="4.625" style="33" customWidth="1"/>
    <col min="4603" max="4603" width="6.375" style="33" customWidth="1"/>
    <col min="4604" max="4604" width="6.5" style="33" customWidth="1"/>
    <col min="4605" max="4605" width="9.125" style="33" customWidth="1"/>
    <col min="4606" max="4606" width="6" style="33" customWidth="1"/>
    <col min="4607" max="4607" width="13.875" style="33" customWidth="1"/>
    <col min="4608" max="4608" width="7.875" style="33" customWidth="1"/>
    <col min="4609" max="4609" width="5.625" style="33" customWidth="1"/>
    <col min="4610" max="4610" width="10.75" style="33" customWidth="1"/>
    <col min="4611" max="4611" width="12" style="33" customWidth="1"/>
    <col min="4612" max="4612" width="7.625" style="33" customWidth="1"/>
    <col min="4613" max="4613" width="7.25" style="33" customWidth="1"/>
    <col min="4614" max="4616" width="6.5" style="33" customWidth="1"/>
    <col min="4617" max="4617" width="5.5" style="33" customWidth="1"/>
    <col min="4618" max="4618" width="5.25" style="33" customWidth="1"/>
    <col min="4619" max="4619" width="18.875" style="33" customWidth="1"/>
    <col min="4620" max="4620" width="4.75" style="33" customWidth="1"/>
    <col min="4621" max="4857" width="9" style="33"/>
    <col min="4858" max="4858" width="4.625" style="33" customWidth="1"/>
    <col min="4859" max="4859" width="6.375" style="33" customWidth="1"/>
    <col min="4860" max="4860" width="6.5" style="33" customWidth="1"/>
    <col min="4861" max="4861" width="9.125" style="33" customWidth="1"/>
    <col min="4862" max="4862" width="6" style="33" customWidth="1"/>
    <col min="4863" max="4863" width="13.875" style="33" customWidth="1"/>
    <col min="4864" max="4864" width="7.875" style="33" customWidth="1"/>
    <col min="4865" max="4865" width="5.625" style="33" customWidth="1"/>
    <col min="4866" max="4866" width="10.75" style="33" customWidth="1"/>
    <col min="4867" max="4867" width="12" style="33" customWidth="1"/>
    <col min="4868" max="4868" width="7.625" style="33" customWidth="1"/>
    <col min="4869" max="4869" width="7.25" style="33" customWidth="1"/>
    <col min="4870" max="4872" width="6.5" style="33" customWidth="1"/>
    <col min="4873" max="4873" width="5.5" style="33" customWidth="1"/>
    <col min="4874" max="4874" width="5.25" style="33" customWidth="1"/>
    <col min="4875" max="4875" width="18.875" style="33" customWidth="1"/>
    <col min="4876" max="4876" width="4.75" style="33" customWidth="1"/>
    <col min="4877" max="5113" width="9" style="33"/>
    <col min="5114" max="5114" width="4.625" style="33" customWidth="1"/>
    <col min="5115" max="5115" width="6.375" style="33" customWidth="1"/>
    <col min="5116" max="5116" width="6.5" style="33" customWidth="1"/>
    <col min="5117" max="5117" width="9.125" style="33" customWidth="1"/>
    <col min="5118" max="5118" width="6" style="33" customWidth="1"/>
    <col min="5119" max="5119" width="13.875" style="33" customWidth="1"/>
    <col min="5120" max="5120" width="7.875" style="33" customWidth="1"/>
    <col min="5121" max="5121" width="5.625" style="33" customWidth="1"/>
    <col min="5122" max="5122" width="10.75" style="33" customWidth="1"/>
    <col min="5123" max="5123" width="12" style="33" customWidth="1"/>
    <col min="5124" max="5124" width="7.625" style="33" customWidth="1"/>
    <col min="5125" max="5125" width="7.25" style="33" customWidth="1"/>
    <col min="5126" max="5128" width="6.5" style="33" customWidth="1"/>
    <col min="5129" max="5129" width="5.5" style="33" customWidth="1"/>
    <col min="5130" max="5130" width="5.25" style="33" customWidth="1"/>
    <col min="5131" max="5131" width="18.875" style="33" customWidth="1"/>
    <col min="5132" max="5132" width="4.75" style="33" customWidth="1"/>
    <col min="5133" max="5369" width="9" style="33"/>
    <col min="5370" max="5370" width="4.625" style="33" customWidth="1"/>
    <col min="5371" max="5371" width="6.375" style="33" customWidth="1"/>
    <col min="5372" max="5372" width="6.5" style="33" customWidth="1"/>
    <col min="5373" max="5373" width="9.125" style="33" customWidth="1"/>
    <col min="5374" max="5374" width="6" style="33" customWidth="1"/>
    <col min="5375" max="5375" width="13.875" style="33" customWidth="1"/>
    <col min="5376" max="5376" width="7.875" style="33" customWidth="1"/>
    <col min="5377" max="5377" width="5.625" style="33" customWidth="1"/>
    <col min="5378" max="5378" width="10.75" style="33" customWidth="1"/>
    <col min="5379" max="5379" width="12" style="33" customWidth="1"/>
    <col min="5380" max="5380" width="7.625" style="33" customWidth="1"/>
    <col min="5381" max="5381" width="7.25" style="33" customWidth="1"/>
    <col min="5382" max="5384" width="6.5" style="33" customWidth="1"/>
    <col min="5385" max="5385" width="5.5" style="33" customWidth="1"/>
    <col min="5386" max="5386" width="5.25" style="33" customWidth="1"/>
    <col min="5387" max="5387" width="18.875" style="33" customWidth="1"/>
    <col min="5388" max="5388" width="4.75" style="33" customWidth="1"/>
    <col min="5389" max="5625" width="9" style="33"/>
    <col min="5626" max="5626" width="4.625" style="33" customWidth="1"/>
    <col min="5627" max="5627" width="6.375" style="33" customWidth="1"/>
    <col min="5628" max="5628" width="6.5" style="33" customWidth="1"/>
    <col min="5629" max="5629" width="9.125" style="33" customWidth="1"/>
    <col min="5630" max="5630" width="6" style="33" customWidth="1"/>
    <col min="5631" max="5631" width="13.875" style="33" customWidth="1"/>
    <col min="5632" max="5632" width="7.875" style="33" customWidth="1"/>
    <col min="5633" max="5633" width="5.625" style="33" customWidth="1"/>
    <col min="5634" max="5634" width="10.75" style="33" customWidth="1"/>
    <col min="5635" max="5635" width="12" style="33" customWidth="1"/>
    <col min="5636" max="5636" width="7.625" style="33" customWidth="1"/>
    <col min="5637" max="5637" width="7.25" style="33" customWidth="1"/>
    <col min="5638" max="5640" width="6.5" style="33" customWidth="1"/>
    <col min="5641" max="5641" width="5.5" style="33" customWidth="1"/>
    <col min="5642" max="5642" width="5.25" style="33" customWidth="1"/>
    <col min="5643" max="5643" width="18.875" style="33" customWidth="1"/>
    <col min="5644" max="5644" width="4.75" style="33" customWidth="1"/>
    <col min="5645" max="5881" width="9" style="33"/>
    <col min="5882" max="5882" width="4.625" style="33" customWidth="1"/>
    <col min="5883" max="5883" width="6.375" style="33" customWidth="1"/>
    <col min="5884" max="5884" width="6.5" style="33" customWidth="1"/>
    <col min="5885" max="5885" width="9.125" style="33" customWidth="1"/>
    <col min="5886" max="5886" width="6" style="33" customWidth="1"/>
    <col min="5887" max="5887" width="13.875" style="33" customWidth="1"/>
    <col min="5888" max="5888" width="7.875" style="33" customWidth="1"/>
    <col min="5889" max="5889" width="5.625" style="33" customWidth="1"/>
    <col min="5890" max="5890" width="10.75" style="33" customWidth="1"/>
    <col min="5891" max="5891" width="12" style="33" customWidth="1"/>
    <col min="5892" max="5892" width="7.625" style="33" customWidth="1"/>
    <col min="5893" max="5893" width="7.25" style="33" customWidth="1"/>
    <col min="5894" max="5896" width="6.5" style="33" customWidth="1"/>
    <col min="5897" max="5897" width="5.5" style="33" customWidth="1"/>
    <col min="5898" max="5898" width="5.25" style="33" customWidth="1"/>
    <col min="5899" max="5899" width="18.875" style="33" customWidth="1"/>
    <col min="5900" max="5900" width="4.75" style="33" customWidth="1"/>
    <col min="5901" max="6137" width="9" style="33"/>
    <col min="6138" max="6138" width="4.625" style="33" customWidth="1"/>
    <col min="6139" max="6139" width="6.375" style="33" customWidth="1"/>
    <col min="6140" max="6140" width="6.5" style="33" customWidth="1"/>
    <col min="6141" max="6141" width="9.125" style="33" customWidth="1"/>
    <col min="6142" max="6142" width="6" style="33" customWidth="1"/>
    <col min="6143" max="6143" width="13.875" style="33" customWidth="1"/>
    <col min="6144" max="6144" width="7.875" style="33" customWidth="1"/>
    <col min="6145" max="6145" width="5.625" style="33" customWidth="1"/>
    <col min="6146" max="6146" width="10.75" style="33" customWidth="1"/>
    <col min="6147" max="6147" width="12" style="33" customWidth="1"/>
    <col min="6148" max="6148" width="7.625" style="33" customWidth="1"/>
    <col min="6149" max="6149" width="7.25" style="33" customWidth="1"/>
    <col min="6150" max="6152" width="6.5" style="33" customWidth="1"/>
    <col min="6153" max="6153" width="5.5" style="33" customWidth="1"/>
    <col min="6154" max="6154" width="5.25" style="33" customWidth="1"/>
    <col min="6155" max="6155" width="18.875" style="33" customWidth="1"/>
    <col min="6156" max="6156" width="4.75" style="33" customWidth="1"/>
    <col min="6157" max="6393" width="9" style="33"/>
    <col min="6394" max="6394" width="4.625" style="33" customWidth="1"/>
    <col min="6395" max="6395" width="6.375" style="33" customWidth="1"/>
    <col min="6396" max="6396" width="6.5" style="33" customWidth="1"/>
    <col min="6397" max="6397" width="9.125" style="33" customWidth="1"/>
    <col min="6398" max="6398" width="6" style="33" customWidth="1"/>
    <col min="6399" max="6399" width="13.875" style="33" customWidth="1"/>
    <col min="6400" max="6400" width="7.875" style="33" customWidth="1"/>
    <col min="6401" max="6401" width="5.625" style="33" customWidth="1"/>
    <col min="6402" max="6402" width="10.75" style="33" customWidth="1"/>
    <col min="6403" max="6403" width="12" style="33" customWidth="1"/>
    <col min="6404" max="6404" width="7.625" style="33" customWidth="1"/>
    <col min="6405" max="6405" width="7.25" style="33" customWidth="1"/>
    <col min="6406" max="6408" width="6.5" style="33" customWidth="1"/>
    <col min="6409" max="6409" width="5.5" style="33" customWidth="1"/>
    <col min="6410" max="6410" width="5.25" style="33" customWidth="1"/>
    <col min="6411" max="6411" width="18.875" style="33" customWidth="1"/>
    <col min="6412" max="6412" width="4.75" style="33" customWidth="1"/>
    <col min="6413" max="6649" width="9" style="33"/>
    <col min="6650" max="6650" width="4.625" style="33" customWidth="1"/>
    <col min="6651" max="6651" width="6.375" style="33" customWidth="1"/>
    <col min="6652" max="6652" width="6.5" style="33" customWidth="1"/>
    <col min="6653" max="6653" width="9.125" style="33" customWidth="1"/>
    <col min="6654" max="6654" width="6" style="33" customWidth="1"/>
    <col min="6655" max="6655" width="13.875" style="33" customWidth="1"/>
    <col min="6656" max="6656" width="7.875" style="33" customWidth="1"/>
    <col min="6657" max="6657" width="5.625" style="33" customWidth="1"/>
    <col min="6658" max="6658" width="10.75" style="33" customWidth="1"/>
    <col min="6659" max="6659" width="12" style="33" customWidth="1"/>
    <col min="6660" max="6660" width="7.625" style="33" customWidth="1"/>
    <col min="6661" max="6661" width="7.25" style="33" customWidth="1"/>
    <col min="6662" max="6664" width="6.5" style="33" customWidth="1"/>
    <col min="6665" max="6665" width="5.5" style="33" customWidth="1"/>
    <col min="6666" max="6666" width="5.25" style="33" customWidth="1"/>
    <col min="6667" max="6667" width="18.875" style="33" customWidth="1"/>
    <col min="6668" max="6668" width="4.75" style="33" customWidth="1"/>
    <col min="6669" max="6905" width="9" style="33"/>
    <col min="6906" max="6906" width="4.625" style="33" customWidth="1"/>
    <col min="6907" max="6907" width="6.375" style="33" customWidth="1"/>
    <col min="6908" max="6908" width="6.5" style="33" customWidth="1"/>
    <col min="6909" max="6909" width="9.125" style="33" customWidth="1"/>
    <col min="6910" max="6910" width="6" style="33" customWidth="1"/>
    <col min="6911" max="6911" width="13.875" style="33" customWidth="1"/>
    <col min="6912" max="6912" width="7.875" style="33" customWidth="1"/>
    <col min="6913" max="6913" width="5.625" style="33" customWidth="1"/>
    <col min="6914" max="6914" width="10.75" style="33" customWidth="1"/>
    <col min="6915" max="6915" width="12" style="33" customWidth="1"/>
    <col min="6916" max="6916" width="7.625" style="33" customWidth="1"/>
    <col min="6917" max="6917" width="7.25" style="33" customWidth="1"/>
    <col min="6918" max="6920" width="6.5" style="33" customWidth="1"/>
    <col min="6921" max="6921" width="5.5" style="33" customWidth="1"/>
    <col min="6922" max="6922" width="5.25" style="33" customWidth="1"/>
    <col min="6923" max="6923" width="18.875" style="33" customWidth="1"/>
    <col min="6924" max="6924" width="4.75" style="33" customWidth="1"/>
    <col min="6925" max="7161" width="9" style="33"/>
    <col min="7162" max="7162" width="4.625" style="33" customWidth="1"/>
    <col min="7163" max="7163" width="6.375" style="33" customWidth="1"/>
    <col min="7164" max="7164" width="6.5" style="33" customWidth="1"/>
    <col min="7165" max="7165" width="9.125" style="33" customWidth="1"/>
    <col min="7166" max="7166" width="6" style="33" customWidth="1"/>
    <col min="7167" max="7167" width="13.875" style="33" customWidth="1"/>
    <col min="7168" max="7168" width="7.875" style="33" customWidth="1"/>
    <col min="7169" max="7169" width="5.625" style="33" customWidth="1"/>
    <col min="7170" max="7170" width="10.75" style="33" customWidth="1"/>
    <col min="7171" max="7171" width="12" style="33" customWidth="1"/>
    <col min="7172" max="7172" width="7.625" style="33" customWidth="1"/>
    <col min="7173" max="7173" width="7.25" style="33" customWidth="1"/>
    <col min="7174" max="7176" width="6.5" style="33" customWidth="1"/>
    <col min="7177" max="7177" width="5.5" style="33" customWidth="1"/>
    <col min="7178" max="7178" width="5.25" style="33" customWidth="1"/>
    <col min="7179" max="7179" width="18.875" style="33" customWidth="1"/>
    <col min="7180" max="7180" width="4.75" style="33" customWidth="1"/>
    <col min="7181" max="7417" width="9" style="33"/>
    <col min="7418" max="7418" width="4.625" style="33" customWidth="1"/>
    <col min="7419" max="7419" width="6.375" style="33" customWidth="1"/>
    <col min="7420" max="7420" width="6.5" style="33" customWidth="1"/>
    <col min="7421" max="7421" width="9.125" style="33" customWidth="1"/>
    <col min="7422" max="7422" width="6" style="33" customWidth="1"/>
    <col min="7423" max="7423" width="13.875" style="33" customWidth="1"/>
    <col min="7424" max="7424" width="7.875" style="33" customWidth="1"/>
    <col min="7425" max="7425" width="5.625" style="33" customWidth="1"/>
    <col min="7426" max="7426" width="10.75" style="33" customWidth="1"/>
    <col min="7427" max="7427" width="12" style="33" customWidth="1"/>
    <col min="7428" max="7428" width="7.625" style="33" customWidth="1"/>
    <col min="7429" max="7429" width="7.25" style="33" customWidth="1"/>
    <col min="7430" max="7432" width="6.5" style="33" customWidth="1"/>
    <col min="7433" max="7433" width="5.5" style="33" customWidth="1"/>
    <col min="7434" max="7434" width="5.25" style="33" customWidth="1"/>
    <col min="7435" max="7435" width="18.875" style="33" customWidth="1"/>
    <col min="7436" max="7436" width="4.75" style="33" customWidth="1"/>
    <col min="7437" max="7673" width="9" style="33"/>
    <col min="7674" max="7674" width="4.625" style="33" customWidth="1"/>
    <col min="7675" max="7675" width="6.375" style="33" customWidth="1"/>
    <col min="7676" max="7676" width="6.5" style="33" customWidth="1"/>
    <col min="7677" max="7677" width="9.125" style="33" customWidth="1"/>
    <col min="7678" max="7678" width="6" style="33" customWidth="1"/>
    <col min="7679" max="7679" width="13.875" style="33" customWidth="1"/>
    <col min="7680" max="7680" width="7.875" style="33" customWidth="1"/>
    <col min="7681" max="7681" width="5.625" style="33" customWidth="1"/>
    <col min="7682" max="7682" width="10.75" style="33" customWidth="1"/>
    <col min="7683" max="7683" width="12" style="33" customWidth="1"/>
    <col min="7684" max="7684" width="7.625" style="33" customWidth="1"/>
    <col min="7685" max="7685" width="7.25" style="33" customWidth="1"/>
    <col min="7686" max="7688" width="6.5" style="33" customWidth="1"/>
    <col min="7689" max="7689" width="5.5" style="33" customWidth="1"/>
    <col min="7690" max="7690" width="5.25" style="33" customWidth="1"/>
    <col min="7691" max="7691" width="18.875" style="33" customWidth="1"/>
    <col min="7692" max="7692" width="4.75" style="33" customWidth="1"/>
    <col min="7693" max="7929" width="9" style="33"/>
    <col min="7930" max="7930" width="4.625" style="33" customWidth="1"/>
    <col min="7931" max="7931" width="6.375" style="33" customWidth="1"/>
    <col min="7932" max="7932" width="6.5" style="33" customWidth="1"/>
    <col min="7933" max="7933" width="9.125" style="33" customWidth="1"/>
    <col min="7934" max="7934" width="6" style="33" customWidth="1"/>
    <col min="7935" max="7935" width="13.875" style="33" customWidth="1"/>
    <col min="7936" max="7936" width="7.875" style="33" customWidth="1"/>
    <col min="7937" max="7937" width="5.625" style="33" customWidth="1"/>
    <col min="7938" max="7938" width="10.75" style="33" customWidth="1"/>
    <col min="7939" max="7939" width="12" style="33" customWidth="1"/>
    <col min="7940" max="7940" width="7.625" style="33" customWidth="1"/>
    <col min="7941" max="7941" width="7.25" style="33" customWidth="1"/>
    <col min="7942" max="7944" width="6.5" style="33" customWidth="1"/>
    <col min="7945" max="7945" width="5.5" style="33" customWidth="1"/>
    <col min="7946" max="7946" width="5.25" style="33" customWidth="1"/>
    <col min="7947" max="7947" width="18.875" style="33" customWidth="1"/>
    <col min="7948" max="7948" width="4.75" style="33" customWidth="1"/>
    <col min="7949" max="8185" width="9" style="33"/>
    <col min="8186" max="8186" width="4.625" style="33" customWidth="1"/>
    <col min="8187" max="8187" width="6.375" style="33" customWidth="1"/>
    <col min="8188" max="8188" width="6.5" style="33" customWidth="1"/>
    <col min="8189" max="8189" width="9.125" style="33" customWidth="1"/>
    <col min="8190" max="8190" width="6" style="33" customWidth="1"/>
    <col min="8191" max="8191" width="13.875" style="33" customWidth="1"/>
    <col min="8192" max="8192" width="7.875" style="33" customWidth="1"/>
    <col min="8193" max="8193" width="5.625" style="33" customWidth="1"/>
    <col min="8194" max="8194" width="10.75" style="33" customWidth="1"/>
    <col min="8195" max="8195" width="12" style="33" customWidth="1"/>
    <col min="8196" max="8196" width="7.625" style="33" customWidth="1"/>
    <col min="8197" max="8197" width="7.25" style="33" customWidth="1"/>
    <col min="8198" max="8200" width="6.5" style="33" customWidth="1"/>
    <col min="8201" max="8201" width="5.5" style="33" customWidth="1"/>
    <col min="8202" max="8202" width="5.25" style="33" customWidth="1"/>
    <col min="8203" max="8203" width="18.875" style="33" customWidth="1"/>
    <col min="8204" max="8204" width="4.75" style="33" customWidth="1"/>
    <col min="8205" max="8441" width="9" style="33"/>
    <col min="8442" max="8442" width="4.625" style="33" customWidth="1"/>
    <col min="8443" max="8443" width="6.375" style="33" customWidth="1"/>
    <col min="8444" max="8444" width="6.5" style="33" customWidth="1"/>
    <col min="8445" max="8445" width="9.125" style="33" customWidth="1"/>
    <col min="8446" max="8446" width="6" style="33" customWidth="1"/>
    <col min="8447" max="8447" width="13.875" style="33" customWidth="1"/>
    <col min="8448" max="8448" width="7.875" style="33" customWidth="1"/>
    <col min="8449" max="8449" width="5.625" style="33" customWidth="1"/>
    <col min="8450" max="8450" width="10.75" style="33" customWidth="1"/>
    <col min="8451" max="8451" width="12" style="33" customWidth="1"/>
    <col min="8452" max="8452" width="7.625" style="33" customWidth="1"/>
    <col min="8453" max="8453" width="7.25" style="33" customWidth="1"/>
    <col min="8454" max="8456" width="6.5" style="33" customWidth="1"/>
    <col min="8457" max="8457" width="5.5" style="33" customWidth="1"/>
    <col min="8458" max="8458" width="5.25" style="33" customWidth="1"/>
    <col min="8459" max="8459" width="18.875" style="33" customWidth="1"/>
    <col min="8460" max="8460" width="4.75" style="33" customWidth="1"/>
    <col min="8461" max="8697" width="9" style="33"/>
    <col min="8698" max="8698" width="4.625" style="33" customWidth="1"/>
    <col min="8699" max="8699" width="6.375" style="33" customWidth="1"/>
    <col min="8700" max="8700" width="6.5" style="33" customWidth="1"/>
    <col min="8701" max="8701" width="9.125" style="33" customWidth="1"/>
    <col min="8702" max="8702" width="6" style="33" customWidth="1"/>
    <col min="8703" max="8703" width="13.875" style="33" customWidth="1"/>
    <col min="8704" max="8704" width="7.875" style="33" customWidth="1"/>
    <col min="8705" max="8705" width="5.625" style="33" customWidth="1"/>
    <col min="8706" max="8706" width="10.75" style="33" customWidth="1"/>
    <col min="8707" max="8707" width="12" style="33" customWidth="1"/>
    <col min="8708" max="8708" width="7.625" style="33" customWidth="1"/>
    <col min="8709" max="8709" width="7.25" style="33" customWidth="1"/>
    <col min="8710" max="8712" width="6.5" style="33" customWidth="1"/>
    <col min="8713" max="8713" width="5.5" style="33" customWidth="1"/>
    <col min="8714" max="8714" width="5.25" style="33" customWidth="1"/>
    <col min="8715" max="8715" width="18.875" style="33" customWidth="1"/>
    <col min="8716" max="8716" width="4.75" style="33" customWidth="1"/>
    <col min="8717" max="8953" width="9" style="33"/>
    <col min="8954" max="8954" width="4.625" style="33" customWidth="1"/>
    <col min="8955" max="8955" width="6.375" style="33" customWidth="1"/>
    <col min="8956" max="8956" width="6.5" style="33" customWidth="1"/>
    <col min="8957" max="8957" width="9.125" style="33" customWidth="1"/>
    <col min="8958" max="8958" width="6" style="33" customWidth="1"/>
    <col min="8959" max="8959" width="13.875" style="33" customWidth="1"/>
    <col min="8960" max="8960" width="7.875" style="33" customWidth="1"/>
    <col min="8961" max="8961" width="5.625" style="33" customWidth="1"/>
    <col min="8962" max="8962" width="10.75" style="33" customWidth="1"/>
    <col min="8963" max="8963" width="12" style="33" customWidth="1"/>
    <col min="8964" max="8964" width="7.625" style="33" customWidth="1"/>
    <col min="8965" max="8965" width="7.25" style="33" customWidth="1"/>
    <col min="8966" max="8968" width="6.5" style="33" customWidth="1"/>
    <col min="8969" max="8969" width="5.5" style="33" customWidth="1"/>
    <col min="8970" max="8970" width="5.25" style="33" customWidth="1"/>
    <col min="8971" max="8971" width="18.875" style="33" customWidth="1"/>
    <col min="8972" max="8972" width="4.75" style="33" customWidth="1"/>
    <col min="8973" max="9209" width="9" style="33"/>
    <col min="9210" max="9210" width="4.625" style="33" customWidth="1"/>
    <col min="9211" max="9211" width="6.375" style="33" customWidth="1"/>
    <col min="9212" max="9212" width="6.5" style="33" customWidth="1"/>
    <col min="9213" max="9213" width="9.125" style="33" customWidth="1"/>
    <col min="9214" max="9214" width="6" style="33" customWidth="1"/>
    <col min="9215" max="9215" width="13.875" style="33" customWidth="1"/>
    <col min="9216" max="9216" width="7.875" style="33" customWidth="1"/>
    <col min="9217" max="9217" width="5.625" style="33" customWidth="1"/>
    <col min="9218" max="9218" width="10.75" style="33" customWidth="1"/>
    <col min="9219" max="9219" width="12" style="33" customWidth="1"/>
    <col min="9220" max="9220" width="7.625" style="33" customWidth="1"/>
    <col min="9221" max="9221" width="7.25" style="33" customWidth="1"/>
    <col min="9222" max="9224" width="6.5" style="33" customWidth="1"/>
    <col min="9225" max="9225" width="5.5" style="33" customWidth="1"/>
    <col min="9226" max="9226" width="5.25" style="33" customWidth="1"/>
    <col min="9227" max="9227" width="18.875" style="33" customWidth="1"/>
    <col min="9228" max="9228" width="4.75" style="33" customWidth="1"/>
    <col min="9229" max="9465" width="9" style="33"/>
    <col min="9466" max="9466" width="4.625" style="33" customWidth="1"/>
    <col min="9467" max="9467" width="6.375" style="33" customWidth="1"/>
    <col min="9468" max="9468" width="6.5" style="33" customWidth="1"/>
    <col min="9469" max="9469" width="9.125" style="33" customWidth="1"/>
    <col min="9470" max="9470" width="6" style="33" customWidth="1"/>
    <col min="9471" max="9471" width="13.875" style="33" customWidth="1"/>
    <col min="9472" max="9472" width="7.875" style="33" customWidth="1"/>
    <col min="9473" max="9473" width="5.625" style="33" customWidth="1"/>
    <col min="9474" max="9474" width="10.75" style="33" customWidth="1"/>
    <col min="9475" max="9475" width="12" style="33" customWidth="1"/>
    <col min="9476" max="9476" width="7.625" style="33" customWidth="1"/>
    <col min="9477" max="9477" width="7.25" style="33" customWidth="1"/>
    <col min="9478" max="9480" width="6.5" style="33" customWidth="1"/>
    <col min="9481" max="9481" width="5.5" style="33" customWidth="1"/>
    <col min="9482" max="9482" width="5.25" style="33" customWidth="1"/>
    <col min="9483" max="9483" width="18.875" style="33" customWidth="1"/>
    <col min="9484" max="9484" width="4.75" style="33" customWidth="1"/>
    <col min="9485" max="9721" width="9" style="33"/>
    <col min="9722" max="9722" width="4.625" style="33" customWidth="1"/>
    <col min="9723" max="9723" width="6.375" style="33" customWidth="1"/>
    <col min="9724" max="9724" width="6.5" style="33" customWidth="1"/>
    <col min="9725" max="9725" width="9.125" style="33" customWidth="1"/>
    <col min="9726" max="9726" width="6" style="33" customWidth="1"/>
    <col min="9727" max="9727" width="13.875" style="33" customWidth="1"/>
    <col min="9728" max="9728" width="7.875" style="33" customWidth="1"/>
    <col min="9729" max="9729" width="5.625" style="33" customWidth="1"/>
    <col min="9730" max="9730" width="10.75" style="33" customWidth="1"/>
    <col min="9731" max="9731" width="12" style="33" customWidth="1"/>
    <col min="9732" max="9732" width="7.625" style="33" customWidth="1"/>
    <col min="9733" max="9733" width="7.25" style="33" customWidth="1"/>
    <col min="9734" max="9736" width="6.5" style="33" customWidth="1"/>
    <col min="9737" max="9737" width="5.5" style="33" customWidth="1"/>
    <col min="9738" max="9738" width="5.25" style="33" customWidth="1"/>
    <col min="9739" max="9739" width="18.875" style="33" customWidth="1"/>
    <col min="9740" max="9740" width="4.75" style="33" customWidth="1"/>
    <col min="9741" max="9977" width="9" style="33"/>
    <col min="9978" max="9978" width="4.625" style="33" customWidth="1"/>
    <col min="9979" max="9979" width="6.375" style="33" customWidth="1"/>
    <col min="9980" max="9980" width="6.5" style="33" customWidth="1"/>
    <col min="9981" max="9981" width="9.125" style="33" customWidth="1"/>
    <col min="9982" max="9982" width="6" style="33" customWidth="1"/>
    <col min="9983" max="9983" width="13.875" style="33" customWidth="1"/>
    <col min="9984" max="9984" width="7.875" style="33" customWidth="1"/>
    <col min="9985" max="9985" width="5.625" style="33" customWidth="1"/>
    <col min="9986" max="9986" width="10.75" style="33" customWidth="1"/>
    <col min="9987" max="9987" width="12" style="33" customWidth="1"/>
    <col min="9988" max="9988" width="7.625" style="33" customWidth="1"/>
    <col min="9989" max="9989" width="7.25" style="33" customWidth="1"/>
    <col min="9990" max="9992" width="6.5" style="33" customWidth="1"/>
    <col min="9993" max="9993" width="5.5" style="33" customWidth="1"/>
    <col min="9994" max="9994" width="5.25" style="33" customWidth="1"/>
    <col min="9995" max="9995" width="18.875" style="33" customWidth="1"/>
    <col min="9996" max="9996" width="4.75" style="33" customWidth="1"/>
    <col min="9997" max="10233" width="9" style="33"/>
    <col min="10234" max="10234" width="4.625" style="33" customWidth="1"/>
    <col min="10235" max="10235" width="6.375" style="33" customWidth="1"/>
    <col min="10236" max="10236" width="6.5" style="33" customWidth="1"/>
    <col min="10237" max="10237" width="9.125" style="33" customWidth="1"/>
    <col min="10238" max="10238" width="6" style="33" customWidth="1"/>
    <col min="10239" max="10239" width="13.875" style="33" customWidth="1"/>
    <col min="10240" max="10240" width="7.875" style="33" customWidth="1"/>
    <col min="10241" max="10241" width="5.625" style="33" customWidth="1"/>
    <col min="10242" max="10242" width="10.75" style="33" customWidth="1"/>
    <col min="10243" max="10243" width="12" style="33" customWidth="1"/>
    <col min="10244" max="10244" width="7.625" style="33" customWidth="1"/>
    <col min="10245" max="10245" width="7.25" style="33" customWidth="1"/>
    <col min="10246" max="10248" width="6.5" style="33" customWidth="1"/>
    <col min="10249" max="10249" width="5.5" style="33" customWidth="1"/>
    <col min="10250" max="10250" width="5.25" style="33" customWidth="1"/>
    <col min="10251" max="10251" width="18.875" style="33" customWidth="1"/>
    <col min="10252" max="10252" width="4.75" style="33" customWidth="1"/>
    <col min="10253" max="10489" width="9" style="33"/>
    <col min="10490" max="10490" width="4.625" style="33" customWidth="1"/>
    <col min="10491" max="10491" width="6.375" style="33" customWidth="1"/>
    <col min="10492" max="10492" width="6.5" style="33" customWidth="1"/>
    <col min="10493" max="10493" width="9.125" style="33" customWidth="1"/>
    <col min="10494" max="10494" width="6" style="33" customWidth="1"/>
    <col min="10495" max="10495" width="13.875" style="33" customWidth="1"/>
    <col min="10496" max="10496" width="7.875" style="33" customWidth="1"/>
    <col min="10497" max="10497" width="5.625" style="33" customWidth="1"/>
    <col min="10498" max="10498" width="10.75" style="33" customWidth="1"/>
    <col min="10499" max="10499" width="12" style="33" customWidth="1"/>
    <col min="10500" max="10500" width="7.625" style="33" customWidth="1"/>
    <col min="10501" max="10501" width="7.25" style="33" customWidth="1"/>
    <col min="10502" max="10504" width="6.5" style="33" customWidth="1"/>
    <col min="10505" max="10505" width="5.5" style="33" customWidth="1"/>
    <col min="10506" max="10506" width="5.25" style="33" customWidth="1"/>
    <col min="10507" max="10507" width="18.875" style="33" customWidth="1"/>
    <col min="10508" max="10508" width="4.75" style="33" customWidth="1"/>
    <col min="10509" max="10745" width="9" style="33"/>
    <col min="10746" max="10746" width="4.625" style="33" customWidth="1"/>
    <col min="10747" max="10747" width="6.375" style="33" customWidth="1"/>
    <col min="10748" max="10748" width="6.5" style="33" customWidth="1"/>
    <col min="10749" max="10749" width="9.125" style="33" customWidth="1"/>
    <col min="10750" max="10750" width="6" style="33" customWidth="1"/>
    <col min="10751" max="10751" width="13.875" style="33" customWidth="1"/>
    <col min="10752" max="10752" width="7.875" style="33" customWidth="1"/>
    <col min="10753" max="10753" width="5.625" style="33" customWidth="1"/>
    <col min="10754" max="10754" width="10.75" style="33" customWidth="1"/>
    <col min="10755" max="10755" width="12" style="33" customWidth="1"/>
    <col min="10756" max="10756" width="7.625" style="33" customWidth="1"/>
    <col min="10757" max="10757" width="7.25" style="33" customWidth="1"/>
    <col min="10758" max="10760" width="6.5" style="33" customWidth="1"/>
    <col min="10761" max="10761" width="5.5" style="33" customWidth="1"/>
    <col min="10762" max="10762" width="5.25" style="33" customWidth="1"/>
    <col min="10763" max="10763" width="18.875" style="33" customWidth="1"/>
    <col min="10764" max="10764" width="4.75" style="33" customWidth="1"/>
    <col min="10765" max="11001" width="9" style="33"/>
    <col min="11002" max="11002" width="4.625" style="33" customWidth="1"/>
    <col min="11003" max="11003" width="6.375" style="33" customWidth="1"/>
    <col min="11004" max="11004" width="6.5" style="33" customWidth="1"/>
    <col min="11005" max="11005" width="9.125" style="33" customWidth="1"/>
    <col min="11006" max="11006" width="6" style="33" customWidth="1"/>
    <col min="11007" max="11007" width="13.875" style="33" customWidth="1"/>
    <col min="11008" max="11008" width="7.875" style="33" customWidth="1"/>
    <col min="11009" max="11009" width="5.625" style="33" customWidth="1"/>
    <col min="11010" max="11010" width="10.75" style="33" customWidth="1"/>
    <col min="11011" max="11011" width="12" style="33" customWidth="1"/>
    <col min="11012" max="11012" width="7.625" style="33" customWidth="1"/>
    <col min="11013" max="11013" width="7.25" style="33" customWidth="1"/>
    <col min="11014" max="11016" width="6.5" style="33" customWidth="1"/>
    <col min="11017" max="11017" width="5.5" style="33" customWidth="1"/>
    <col min="11018" max="11018" width="5.25" style="33" customWidth="1"/>
    <col min="11019" max="11019" width="18.875" style="33" customWidth="1"/>
    <col min="11020" max="11020" width="4.75" style="33" customWidth="1"/>
    <col min="11021" max="11257" width="9" style="33"/>
    <col min="11258" max="11258" width="4.625" style="33" customWidth="1"/>
    <col min="11259" max="11259" width="6.375" style="33" customWidth="1"/>
    <col min="11260" max="11260" width="6.5" style="33" customWidth="1"/>
    <col min="11261" max="11261" width="9.125" style="33" customWidth="1"/>
    <col min="11262" max="11262" width="6" style="33" customWidth="1"/>
    <col min="11263" max="11263" width="13.875" style="33" customWidth="1"/>
    <col min="11264" max="11264" width="7.875" style="33" customWidth="1"/>
    <col min="11265" max="11265" width="5.625" style="33" customWidth="1"/>
    <col min="11266" max="11266" width="10.75" style="33" customWidth="1"/>
    <col min="11267" max="11267" width="12" style="33" customWidth="1"/>
    <col min="11268" max="11268" width="7.625" style="33" customWidth="1"/>
    <col min="11269" max="11269" width="7.25" style="33" customWidth="1"/>
    <col min="11270" max="11272" width="6.5" style="33" customWidth="1"/>
    <col min="11273" max="11273" width="5.5" style="33" customWidth="1"/>
    <col min="11274" max="11274" width="5.25" style="33" customWidth="1"/>
    <col min="11275" max="11275" width="18.875" style="33" customWidth="1"/>
    <col min="11276" max="11276" width="4.75" style="33" customWidth="1"/>
    <col min="11277" max="11513" width="9" style="33"/>
    <col min="11514" max="11514" width="4.625" style="33" customWidth="1"/>
    <col min="11515" max="11515" width="6.375" style="33" customWidth="1"/>
    <col min="11516" max="11516" width="6.5" style="33" customWidth="1"/>
    <col min="11517" max="11517" width="9.125" style="33" customWidth="1"/>
    <col min="11518" max="11518" width="6" style="33" customWidth="1"/>
    <col min="11519" max="11519" width="13.875" style="33" customWidth="1"/>
    <col min="11520" max="11520" width="7.875" style="33" customWidth="1"/>
    <col min="11521" max="11521" width="5.625" style="33" customWidth="1"/>
    <col min="11522" max="11522" width="10.75" style="33" customWidth="1"/>
    <col min="11523" max="11523" width="12" style="33" customWidth="1"/>
    <col min="11524" max="11524" width="7.625" style="33" customWidth="1"/>
    <col min="11525" max="11525" width="7.25" style="33" customWidth="1"/>
    <col min="11526" max="11528" width="6.5" style="33" customWidth="1"/>
    <col min="11529" max="11529" width="5.5" style="33" customWidth="1"/>
    <col min="11530" max="11530" width="5.25" style="33" customWidth="1"/>
    <col min="11531" max="11531" width="18.875" style="33" customWidth="1"/>
    <col min="11532" max="11532" width="4.75" style="33" customWidth="1"/>
    <col min="11533" max="11769" width="9" style="33"/>
    <col min="11770" max="11770" width="4.625" style="33" customWidth="1"/>
    <col min="11771" max="11771" width="6.375" style="33" customWidth="1"/>
    <col min="11772" max="11772" width="6.5" style="33" customWidth="1"/>
    <col min="11773" max="11773" width="9.125" style="33" customWidth="1"/>
    <col min="11774" max="11774" width="6" style="33" customWidth="1"/>
    <col min="11775" max="11775" width="13.875" style="33" customWidth="1"/>
    <col min="11776" max="11776" width="7.875" style="33" customWidth="1"/>
    <col min="11777" max="11777" width="5.625" style="33" customWidth="1"/>
    <col min="11778" max="11778" width="10.75" style="33" customWidth="1"/>
    <col min="11779" max="11779" width="12" style="33" customWidth="1"/>
    <col min="11780" max="11780" width="7.625" style="33" customWidth="1"/>
    <col min="11781" max="11781" width="7.25" style="33" customWidth="1"/>
    <col min="11782" max="11784" width="6.5" style="33" customWidth="1"/>
    <col min="11785" max="11785" width="5.5" style="33" customWidth="1"/>
    <col min="11786" max="11786" width="5.25" style="33" customWidth="1"/>
    <col min="11787" max="11787" width="18.875" style="33" customWidth="1"/>
    <col min="11788" max="11788" width="4.75" style="33" customWidth="1"/>
    <col min="11789" max="12025" width="9" style="33"/>
    <col min="12026" max="12026" width="4.625" style="33" customWidth="1"/>
    <col min="12027" max="12027" width="6.375" style="33" customWidth="1"/>
    <col min="12028" max="12028" width="6.5" style="33" customWidth="1"/>
    <col min="12029" max="12029" width="9.125" style="33" customWidth="1"/>
    <col min="12030" max="12030" width="6" style="33" customWidth="1"/>
    <col min="12031" max="12031" width="13.875" style="33" customWidth="1"/>
    <col min="12032" max="12032" width="7.875" style="33" customWidth="1"/>
    <col min="12033" max="12033" width="5.625" style="33" customWidth="1"/>
    <col min="12034" max="12034" width="10.75" style="33" customWidth="1"/>
    <col min="12035" max="12035" width="12" style="33" customWidth="1"/>
    <col min="12036" max="12036" width="7.625" style="33" customWidth="1"/>
    <col min="12037" max="12037" width="7.25" style="33" customWidth="1"/>
    <col min="12038" max="12040" width="6.5" style="33" customWidth="1"/>
    <col min="12041" max="12041" width="5.5" style="33" customWidth="1"/>
    <col min="12042" max="12042" width="5.25" style="33" customWidth="1"/>
    <col min="12043" max="12043" width="18.875" style="33" customWidth="1"/>
    <col min="12044" max="12044" width="4.75" style="33" customWidth="1"/>
    <col min="12045" max="12281" width="9" style="33"/>
    <col min="12282" max="12282" width="4.625" style="33" customWidth="1"/>
    <col min="12283" max="12283" width="6.375" style="33" customWidth="1"/>
    <col min="12284" max="12284" width="6.5" style="33" customWidth="1"/>
    <col min="12285" max="12285" width="9.125" style="33" customWidth="1"/>
    <col min="12286" max="12286" width="6" style="33" customWidth="1"/>
    <col min="12287" max="12287" width="13.875" style="33" customWidth="1"/>
    <col min="12288" max="12288" width="7.875" style="33" customWidth="1"/>
    <col min="12289" max="12289" width="5.625" style="33" customWidth="1"/>
    <col min="12290" max="12290" width="10.75" style="33" customWidth="1"/>
    <col min="12291" max="12291" width="12" style="33" customWidth="1"/>
    <col min="12292" max="12292" width="7.625" style="33" customWidth="1"/>
    <col min="12293" max="12293" width="7.25" style="33" customWidth="1"/>
    <col min="12294" max="12296" width="6.5" style="33" customWidth="1"/>
    <col min="12297" max="12297" width="5.5" style="33" customWidth="1"/>
    <col min="12298" max="12298" width="5.25" style="33" customWidth="1"/>
    <col min="12299" max="12299" width="18.875" style="33" customWidth="1"/>
    <col min="12300" max="12300" width="4.75" style="33" customWidth="1"/>
    <col min="12301" max="12537" width="9" style="33"/>
    <col min="12538" max="12538" width="4.625" style="33" customWidth="1"/>
    <col min="12539" max="12539" width="6.375" style="33" customWidth="1"/>
    <col min="12540" max="12540" width="6.5" style="33" customWidth="1"/>
    <col min="12541" max="12541" width="9.125" style="33" customWidth="1"/>
    <col min="12542" max="12542" width="6" style="33" customWidth="1"/>
    <col min="12543" max="12543" width="13.875" style="33" customWidth="1"/>
    <col min="12544" max="12544" width="7.875" style="33" customWidth="1"/>
    <col min="12545" max="12545" width="5.625" style="33" customWidth="1"/>
    <col min="12546" max="12546" width="10.75" style="33" customWidth="1"/>
    <col min="12547" max="12547" width="12" style="33" customWidth="1"/>
    <col min="12548" max="12548" width="7.625" style="33" customWidth="1"/>
    <col min="12549" max="12549" width="7.25" style="33" customWidth="1"/>
    <col min="12550" max="12552" width="6.5" style="33" customWidth="1"/>
    <col min="12553" max="12553" width="5.5" style="33" customWidth="1"/>
    <col min="12554" max="12554" width="5.25" style="33" customWidth="1"/>
    <col min="12555" max="12555" width="18.875" style="33" customWidth="1"/>
    <col min="12556" max="12556" width="4.75" style="33" customWidth="1"/>
    <col min="12557" max="12793" width="9" style="33"/>
    <col min="12794" max="12794" width="4.625" style="33" customWidth="1"/>
    <col min="12795" max="12795" width="6.375" style="33" customWidth="1"/>
    <col min="12796" max="12796" width="6.5" style="33" customWidth="1"/>
    <col min="12797" max="12797" width="9.125" style="33" customWidth="1"/>
    <col min="12798" max="12798" width="6" style="33" customWidth="1"/>
    <col min="12799" max="12799" width="13.875" style="33" customWidth="1"/>
    <col min="12800" max="12800" width="7.875" style="33" customWidth="1"/>
    <col min="12801" max="12801" width="5.625" style="33" customWidth="1"/>
    <col min="12802" max="12802" width="10.75" style="33" customWidth="1"/>
    <col min="12803" max="12803" width="12" style="33" customWidth="1"/>
    <col min="12804" max="12804" width="7.625" style="33" customWidth="1"/>
    <col min="12805" max="12805" width="7.25" style="33" customWidth="1"/>
    <col min="12806" max="12808" width="6.5" style="33" customWidth="1"/>
    <col min="12809" max="12809" width="5.5" style="33" customWidth="1"/>
    <col min="12810" max="12810" width="5.25" style="33" customWidth="1"/>
    <col min="12811" max="12811" width="18.875" style="33" customWidth="1"/>
    <col min="12812" max="12812" width="4.75" style="33" customWidth="1"/>
    <col min="12813" max="13049" width="9" style="33"/>
    <col min="13050" max="13050" width="4.625" style="33" customWidth="1"/>
    <col min="13051" max="13051" width="6.375" style="33" customWidth="1"/>
    <col min="13052" max="13052" width="6.5" style="33" customWidth="1"/>
    <col min="13053" max="13053" width="9.125" style="33" customWidth="1"/>
    <col min="13054" max="13054" width="6" style="33" customWidth="1"/>
    <col min="13055" max="13055" width="13.875" style="33" customWidth="1"/>
    <col min="13056" max="13056" width="7.875" style="33" customWidth="1"/>
    <col min="13057" max="13057" width="5.625" style="33" customWidth="1"/>
    <col min="13058" max="13058" width="10.75" style="33" customWidth="1"/>
    <col min="13059" max="13059" width="12" style="33" customWidth="1"/>
    <col min="13060" max="13060" width="7.625" style="33" customWidth="1"/>
    <col min="13061" max="13061" width="7.25" style="33" customWidth="1"/>
    <col min="13062" max="13064" width="6.5" style="33" customWidth="1"/>
    <col min="13065" max="13065" width="5.5" style="33" customWidth="1"/>
    <col min="13066" max="13066" width="5.25" style="33" customWidth="1"/>
    <col min="13067" max="13067" width="18.875" style="33" customWidth="1"/>
    <col min="13068" max="13068" width="4.75" style="33" customWidth="1"/>
    <col min="13069" max="13305" width="9" style="33"/>
    <col min="13306" max="13306" width="4.625" style="33" customWidth="1"/>
    <col min="13307" max="13307" width="6.375" style="33" customWidth="1"/>
    <col min="13308" max="13308" width="6.5" style="33" customWidth="1"/>
    <col min="13309" max="13309" width="9.125" style="33" customWidth="1"/>
    <col min="13310" max="13310" width="6" style="33" customWidth="1"/>
    <col min="13311" max="13311" width="13.875" style="33" customWidth="1"/>
    <col min="13312" max="13312" width="7.875" style="33" customWidth="1"/>
    <col min="13313" max="13313" width="5.625" style="33" customWidth="1"/>
    <col min="13314" max="13314" width="10.75" style="33" customWidth="1"/>
    <col min="13315" max="13315" width="12" style="33" customWidth="1"/>
    <col min="13316" max="13316" width="7.625" style="33" customWidth="1"/>
    <col min="13317" max="13317" width="7.25" style="33" customWidth="1"/>
    <col min="13318" max="13320" width="6.5" style="33" customWidth="1"/>
    <col min="13321" max="13321" width="5.5" style="33" customWidth="1"/>
    <col min="13322" max="13322" width="5.25" style="33" customWidth="1"/>
    <col min="13323" max="13323" width="18.875" style="33" customWidth="1"/>
    <col min="13324" max="13324" width="4.75" style="33" customWidth="1"/>
    <col min="13325" max="13561" width="9" style="33"/>
    <col min="13562" max="13562" width="4.625" style="33" customWidth="1"/>
    <col min="13563" max="13563" width="6.375" style="33" customWidth="1"/>
    <col min="13564" max="13564" width="6.5" style="33" customWidth="1"/>
    <col min="13565" max="13565" width="9.125" style="33" customWidth="1"/>
    <col min="13566" max="13566" width="6" style="33" customWidth="1"/>
    <col min="13567" max="13567" width="13.875" style="33" customWidth="1"/>
    <col min="13568" max="13568" width="7.875" style="33" customWidth="1"/>
    <col min="13569" max="13569" width="5.625" style="33" customWidth="1"/>
    <col min="13570" max="13570" width="10.75" style="33" customWidth="1"/>
    <col min="13571" max="13571" width="12" style="33" customWidth="1"/>
    <col min="13572" max="13572" width="7.625" style="33" customWidth="1"/>
    <col min="13573" max="13573" width="7.25" style="33" customWidth="1"/>
    <col min="13574" max="13576" width="6.5" style="33" customWidth="1"/>
    <col min="13577" max="13577" width="5.5" style="33" customWidth="1"/>
    <col min="13578" max="13578" width="5.25" style="33" customWidth="1"/>
    <col min="13579" max="13579" width="18.875" style="33" customWidth="1"/>
    <col min="13580" max="13580" width="4.75" style="33" customWidth="1"/>
    <col min="13581" max="13817" width="9" style="33"/>
    <col min="13818" max="13818" width="4.625" style="33" customWidth="1"/>
    <col min="13819" max="13819" width="6.375" style="33" customWidth="1"/>
    <col min="13820" max="13820" width="6.5" style="33" customWidth="1"/>
    <col min="13821" max="13821" width="9.125" style="33" customWidth="1"/>
    <col min="13822" max="13822" width="6" style="33" customWidth="1"/>
    <col min="13823" max="13823" width="13.875" style="33" customWidth="1"/>
    <col min="13824" max="13824" width="7.875" style="33" customWidth="1"/>
    <col min="13825" max="13825" width="5.625" style="33" customWidth="1"/>
    <col min="13826" max="13826" width="10.75" style="33" customWidth="1"/>
    <col min="13827" max="13827" width="12" style="33" customWidth="1"/>
    <col min="13828" max="13828" width="7.625" style="33" customWidth="1"/>
    <col min="13829" max="13829" width="7.25" style="33" customWidth="1"/>
    <col min="13830" max="13832" width="6.5" style="33" customWidth="1"/>
    <col min="13833" max="13833" width="5.5" style="33" customWidth="1"/>
    <col min="13834" max="13834" width="5.25" style="33" customWidth="1"/>
    <col min="13835" max="13835" width="18.875" style="33" customWidth="1"/>
    <col min="13836" max="13836" width="4.75" style="33" customWidth="1"/>
    <col min="13837" max="14073" width="9" style="33"/>
    <col min="14074" max="14074" width="4.625" style="33" customWidth="1"/>
    <col min="14075" max="14075" width="6.375" style="33" customWidth="1"/>
    <col min="14076" max="14076" width="6.5" style="33" customWidth="1"/>
    <col min="14077" max="14077" width="9.125" style="33" customWidth="1"/>
    <col min="14078" max="14078" width="6" style="33" customWidth="1"/>
    <col min="14079" max="14079" width="13.875" style="33" customWidth="1"/>
    <col min="14080" max="14080" width="7.875" style="33" customWidth="1"/>
    <col min="14081" max="14081" width="5.625" style="33" customWidth="1"/>
    <col min="14082" max="14082" width="10.75" style="33" customWidth="1"/>
    <col min="14083" max="14083" width="12" style="33" customWidth="1"/>
    <col min="14084" max="14084" width="7.625" style="33" customWidth="1"/>
    <col min="14085" max="14085" width="7.25" style="33" customWidth="1"/>
    <col min="14086" max="14088" width="6.5" style="33" customWidth="1"/>
    <col min="14089" max="14089" width="5.5" style="33" customWidth="1"/>
    <col min="14090" max="14090" width="5.25" style="33" customWidth="1"/>
    <col min="14091" max="14091" width="18.875" style="33" customWidth="1"/>
    <col min="14092" max="14092" width="4.75" style="33" customWidth="1"/>
    <col min="14093" max="14329" width="9" style="33"/>
    <col min="14330" max="14330" width="4.625" style="33" customWidth="1"/>
    <col min="14331" max="14331" width="6.375" style="33" customWidth="1"/>
    <col min="14332" max="14332" width="6.5" style="33" customWidth="1"/>
    <col min="14333" max="14333" width="9.125" style="33" customWidth="1"/>
    <col min="14334" max="14334" width="6" style="33" customWidth="1"/>
    <col min="14335" max="14335" width="13.875" style="33" customWidth="1"/>
    <col min="14336" max="14336" width="7.875" style="33" customWidth="1"/>
    <col min="14337" max="14337" width="5.625" style="33" customWidth="1"/>
    <col min="14338" max="14338" width="10.75" style="33" customWidth="1"/>
    <col min="14339" max="14339" width="12" style="33" customWidth="1"/>
    <col min="14340" max="14340" width="7.625" style="33" customWidth="1"/>
    <col min="14341" max="14341" width="7.25" style="33" customWidth="1"/>
    <col min="14342" max="14344" width="6.5" style="33" customWidth="1"/>
    <col min="14345" max="14345" width="5.5" style="33" customWidth="1"/>
    <col min="14346" max="14346" width="5.25" style="33" customWidth="1"/>
    <col min="14347" max="14347" width="18.875" style="33" customWidth="1"/>
    <col min="14348" max="14348" width="4.75" style="33" customWidth="1"/>
    <col min="14349" max="14585" width="9" style="33"/>
    <col min="14586" max="14586" width="4.625" style="33" customWidth="1"/>
    <col min="14587" max="14587" width="6.375" style="33" customWidth="1"/>
    <col min="14588" max="14588" width="6.5" style="33" customWidth="1"/>
    <col min="14589" max="14589" width="9.125" style="33" customWidth="1"/>
    <col min="14590" max="14590" width="6" style="33" customWidth="1"/>
    <col min="14591" max="14591" width="13.875" style="33" customWidth="1"/>
    <col min="14592" max="14592" width="7.875" style="33" customWidth="1"/>
    <col min="14593" max="14593" width="5.625" style="33" customWidth="1"/>
    <col min="14594" max="14594" width="10.75" style="33" customWidth="1"/>
    <col min="14595" max="14595" width="12" style="33" customWidth="1"/>
    <col min="14596" max="14596" width="7.625" style="33" customWidth="1"/>
    <col min="14597" max="14597" width="7.25" style="33" customWidth="1"/>
    <col min="14598" max="14600" width="6.5" style="33" customWidth="1"/>
    <col min="14601" max="14601" width="5.5" style="33" customWidth="1"/>
    <col min="14602" max="14602" width="5.25" style="33" customWidth="1"/>
    <col min="14603" max="14603" width="18.875" style="33" customWidth="1"/>
    <col min="14604" max="14604" width="4.75" style="33" customWidth="1"/>
    <col min="14605" max="14841" width="9" style="33"/>
    <col min="14842" max="14842" width="4.625" style="33" customWidth="1"/>
    <col min="14843" max="14843" width="6.375" style="33" customWidth="1"/>
    <col min="14844" max="14844" width="6.5" style="33" customWidth="1"/>
    <col min="14845" max="14845" width="9.125" style="33" customWidth="1"/>
    <col min="14846" max="14846" width="6" style="33" customWidth="1"/>
    <col min="14847" max="14847" width="13.875" style="33" customWidth="1"/>
    <col min="14848" max="14848" width="7.875" style="33" customWidth="1"/>
    <col min="14849" max="14849" width="5.625" style="33" customWidth="1"/>
    <col min="14850" max="14850" width="10.75" style="33" customWidth="1"/>
    <col min="14851" max="14851" width="12" style="33" customWidth="1"/>
    <col min="14852" max="14852" width="7.625" style="33" customWidth="1"/>
    <col min="14853" max="14853" width="7.25" style="33" customWidth="1"/>
    <col min="14854" max="14856" width="6.5" style="33" customWidth="1"/>
    <col min="14857" max="14857" width="5.5" style="33" customWidth="1"/>
    <col min="14858" max="14858" width="5.25" style="33" customWidth="1"/>
    <col min="14859" max="14859" width="18.875" style="33" customWidth="1"/>
    <col min="14860" max="14860" width="4.75" style="33" customWidth="1"/>
    <col min="14861" max="15097" width="9" style="33"/>
    <col min="15098" max="15098" width="4.625" style="33" customWidth="1"/>
    <col min="15099" max="15099" width="6.375" style="33" customWidth="1"/>
    <col min="15100" max="15100" width="6.5" style="33" customWidth="1"/>
    <col min="15101" max="15101" width="9.125" style="33" customWidth="1"/>
    <col min="15102" max="15102" width="6" style="33" customWidth="1"/>
    <col min="15103" max="15103" width="13.875" style="33" customWidth="1"/>
    <col min="15104" max="15104" width="7.875" style="33" customWidth="1"/>
    <col min="15105" max="15105" width="5.625" style="33" customWidth="1"/>
    <col min="15106" max="15106" width="10.75" style="33" customWidth="1"/>
    <col min="15107" max="15107" width="12" style="33" customWidth="1"/>
    <col min="15108" max="15108" width="7.625" style="33" customWidth="1"/>
    <col min="15109" max="15109" width="7.25" style="33" customWidth="1"/>
    <col min="15110" max="15112" width="6.5" style="33" customWidth="1"/>
    <col min="15113" max="15113" width="5.5" style="33" customWidth="1"/>
    <col min="15114" max="15114" width="5.25" style="33" customWidth="1"/>
    <col min="15115" max="15115" width="18.875" style="33" customWidth="1"/>
    <col min="15116" max="15116" width="4.75" style="33" customWidth="1"/>
    <col min="15117" max="15353" width="9" style="33"/>
    <col min="15354" max="15354" width="4.625" style="33" customWidth="1"/>
    <col min="15355" max="15355" width="6.375" style="33" customWidth="1"/>
    <col min="15356" max="15356" width="6.5" style="33" customWidth="1"/>
    <col min="15357" max="15357" width="9.125" style="33" customWidth="1"/>
    <col min="15358" max="15358" width="6" style="33" customWidth="1"/>
    <col min="15359" max="15359" width="13.875" style="33" customWidth="1"/>
    <col min="15360" max="15360" width="7.875" style="33" customWidth="1"/>
    <col min="15361" max="15361" width="5.625" style="33" customWidth="1"/>
    <col min="15362" max="15362" width="10.75" style="33" customWidth="1"/>
    <col min="15363" max="15363" width="12" style="33" customWidth="1"/>
    <col min="15364" max="15364" width="7.625" style="33" customWidth="1"/>
    <col min="15365" max="15365" width="7.25" style="33" customWidth="1"/>
    <col min="15366" max="15368" width="6.5" style="33" customWidth="1"/>
    <col min="15369" max="15369" width="5.5" style="33" customWidth="1"/>
    <col min="15370" max="15370" width="5.25" style="33" customWidth="1"/>
    <col min="15371" max="15371" width="18.875" style="33" customWidth="1"/>
    <col min="15372" max="15372" width="4.75" style="33" customWidth="1"/>
    <col min="15373" max="15609" width="9" style="33"/>
    <col min="15610" max="15610" width="4.625" style="33" customWidth="1"/>
    <col min="15611" max="15611" width="6.375" style="33" customWidth="1"/>
    <col min="15612" max="15612" width="6.5" style="33" customWidth="1"/>
    <col min="15613" max="15613" width="9.125" style="33" customWidth="1"/>
    <col min="15614" max="15614" width="6" style="33" customWidth="1"/>
    <col min="15615" max="15615" width="13.875" style="33" customWidth="1"/>
    <col min="15616" max="15616" width="7.875" style="33" customWidth="1"/>
    <col min="15617" max="15617" width="5.625" style="33" customWidth="1"/>
    <col min="15618" max="15618" width="10.75" style="33" customWidth="1"/>
    <col min="15619" max="15619" width="12" style="33" customWidth="1"/>
    <col min="15620" max="15620" width="7.625" style="33" customWidth="1"/>
    <col min="15621" max="15621" width="7.25" style="33" customWidth="1"/>
    <col min="15622" max="15624" width="6.5" style="33" customWidth="1"/>
    <col min="15625" max="15625" width="5.5" style="33" customWidth="1"/>
    <col min="15626" max="15626" width="5.25" style="33" customWidth="1"/>
    <col min="15627" max="15627" width="18.875" style="33" customWidth="1"/>
    <col min="15628" max="15628" width="4.75" style="33" customWidth="1"/>
    <col min="15629" max="15865" width="9" style="33"/>
    <col min="15866" max="15866" width="4.625" style="33" customWidth="1"/>
    <col min="15867" max="15867" width="6.375" style="33" customWidth="1"/>
    <col min="15868" max="15868" width="6.5" style="33" customWidth="1"/>
    <col min="15869" max="15869" width="9.125" style="33" customWidth="1"/>
    <col min="15870" max="15870" width="6" style="33" customWidth="1"/>
    <col min="15871" max="15871" width="13.875" style="33" customWidth="1"/>
    <col min="15872" max="15872" width="7.875" style="33" customWidth="1"/>
    <col min="15873" max="15873" width="5.625" style="33" customWidth="1"/>
    <col min="15874" max="15874" width="10.75" style="33" customWidth="1"/>
    <col min="15875" max="15875" width="12" style="33" customWidth="1"/>
    <col min="15876" max="15876" width="7.625" style="33" customWidth="1"/>
    <col min="15877" max="15877" width="7.25" style="33" customWidth="1"/>
    <col min="15878" max="15880" width="6.5" style="33" customWidth="1"/>
    <col min="15881" max="15881" width="5.5" style="33" customWidth="1"/>
    <col min="15882" max="15882" width="5.25" style="33" customWidth="1"/>
    <col min="15883" max="15883" width="18.875" style="33" customWidth="1"/>
    <col min="15884" max="15884" width="4.75" style="33" customWidth="1"/>
    <col min="15885" max="16121" width="9" style="33"/>
    <col min="16122" max="16122" width="4.625" style="33" customWidth="1"/>
    <col min="16123" max="16123" width="6.375" style="33" customWidth="1"/>
    <col min="16124" max="16124" width="6.5" style="33" customWidth="1"/>
    <col min="16125" max="16125" width="9.125" style="33" customWidth="1"/>
    <col min="16126" max="16126" width="6" style="33" customWidth="1"/>
    <col min="16127" max="16127" width="13.875" style="33" customWidth="1"/>
    <col min="16128" max="16128" width="7.875" style="33" customWidth="1"/>
    <col min="16129" max="16129" width="5.625" style="33" customWidth="1"/>
    <col min="16130" max="16130" width="10.75" style="33" customWidth="1"/>
    <col min="16131" max="16131" width="12" style="33" customWidth="1"/>
    <col min="16132" max="16132" width="7.625" style="33" customWidth="1"/>
    <col min="16133" max="16133" width="7.25" style="33" customWidth="1"/>
    <col min="16134" max="16136" width="6.5" style="33" customWidth="1"/>
    <col min="16137" max="16137" width="5.5" style="33" customWidth="1"/>
    <col min="16138" max="16138" width="5.25" style="33" customWidth="1"/>
    <col min="16139" max="16139" width="18.875" style="33" customWidth="1"/>
    <col min="16140" max="16140" width="4.75" style="33" customWidth="1"/>
    <col min="16141" max="16384" width="9" style="33"/>
  </cols>
  <sheetData>
    <row r="1" ht="27" customHeight="1" spans="1:2">
      <c r="A1" s="38" t="s">
        <v>187</v>
      </c>
      <c r="B1" s="38"/>
    </row>
    <row r="2" s="29" customFormat="1" ht="27.75" customHeight="1" spans="1:18">
      <c r="A2" s="39" t="s">
        <v>188</v>
      </c>
      <c r="B2" s="39"/>
      <c r="C2" s="39"/>
      <c r="D2" s="39"/>
      <c r="E2" s="39"/>
      <c r="F2" s="39"/>
      <c r="G2" s="40"/>
      <c r="H2" s="41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="30" customFormat="1" ht="19.5" customHeight="1" spans="1:18">
      <c r="A3" s="42" t="s">
        <v>2</v>
      </c>
      <c r="B3" s="42" t="s">
        <v>3</v>
      </c>
      <c r="C3" s="42" t="s">
        <v>189</v>
      </c>
      <c r="D3" s="42" t="s">
        <v>5</v>
      </c>
      <c r="E3" s="42" t="s">
        <v>190</v>
      </c>
      <c r="F3" s="42" t="s">
        <v>110</v>
      </c>
      <c r="G3" s="43" t="s">
        <v>191</v>
      </c>
      <c r="H3" s="44"/>
      <c r="I3" s="42" t="s">
        <v>192</v>
      </c>
      <c r="J3" s="42" t="s">
        <v>193</v>
      </c>
      <c r="K3" s="53" t="s">
        <v>8</v>
      </c>
      <c r="L3" s="54"/>
      <c r="M3" s="53" t="s">
        <v>194</v>
      </c>
      <c r="N3" s="42" t="s">
        <v>195</v>
      </c>
      <c r="O3" s="42"/>
      <c r="P3" s="42"/>
      <c r="Q3" s="42" t="s">
        <v>196</v>
      </c>
      <c r="R3" s="42" t="s">
        <v>18</v>
      </c>
    </row>
    <row r="4" s="30" customFormat="1" ht="40.5" customHeight="1" spans="1:18">
      <c r="A4" s="42"/>
      <c r="B4" s="42"/>
      <c r="C4" s="42"/>
      <c r="D4" s="42"/>
      <c r="E4" s="42"/>
      <c r="F4" s="42"/>
      <c r="G4" s="43" t="s">
        <v>197</v>
      </c>
      <c r="H4" s="44" t="s">
        <v>198</v>
      </c>
      <c r="I4" s="42"/>
      <c r="J4" s="42"/>
      <c r="K4" s="55"/>
      <c r="L4" s="42" t="s">
        <v>199</v>
      </c>
      <c r="M4" s="55"/>
      <c r="N4" s="42" t="s">
        <v>19</v>
      </c>
      <c r="O4" s="44" t="s">
        <v>22</v>
      </c>
      <c r="P4" s="42" t="s">
        <v>25</v>
      </c>
      <c r="Q4" s="42"/>
      <c r="R4" s="42"/>
    </row>
    <row r="5" s="31" customFormat="1" ht="24.75" customHeight="1" spans="1:18">
      <c r="A5" s="42"/>
      <c r="B5" s="45" t="s">
        <v>29</v>
      </c>
      <c r="C5" s="46"/>
      <c r="D5" s="47"/>
      <c r="E5" s="42"/>
      <c r="F5" s="42">
        <v>3</v>
      </c>
      <c r="G5" s="48">
        <f>SUM(G6:G6)</f>
        <v>157</v>
      </c>
      <c r="H5" s="44"/>
      <c r="I5" s="43"/>
      <c r="J5" s="43"/>
      <c r="K5" s="56">
        <v>729</v>
      </c>
      <c r="L5" s="56">
        <f>SUM(L6:L6)</f>
        <v>616.2</v>
      </c>
      <c r="M5" s="56">
        <v>377</v>
      </c>
      <c r="N5" s="56">
        <f>SUM(N6:N6)</f>
        <v>709</v>
      </c>
      <c r="O5" s="56">
        <f>SUM(O6:O6)</f>
        <v>377</v>
      </c>
      <c r="P5" s="56">
        <f>SUM(P6:P6)</f>
        <v>332</v>
      </c>
      <c r="Q5" s="42"/>
      <c r="R5" s="59"/>
    </row>
    <row r="6" s="32" customFormat="1" ht="24.75" customHeight="1" spans="1:19">
      <c r="A6" s="49">
        <v>1</v>
      </c>
      <c r="B6" s="50" t="s">
        <v>29</v>
      </c>
      <c r="C6" s="50" t="s">
        <v>97</v>
      </c>
      <c r="D6" s="50" t="s">
        <v>157</v>
      </c>
      <c r="E6" s="50" t="s">
        <v>200</v>
      </c>
      <c r="F6" s="50" t="s">
        <v>201</v>
      </c>
      <c r="G6" s="51">
        <v>157</v>
      </c>
      <c r="H6" s="52">
        <v>12</v>
      </c>
      <c r="I6" s="50"/>
      <c r="J6" s="50"/>
      <c r="K6" s="57">
        <v>709</v>
      </c>
      <c r="L6" s="57">
        <v>616.2</v>
      </c>
      <c r="M6" s="57">
        <f>G6*H6*0.2</f>
        <v>376.8</v>
      </c>
      <c r="N6" s="57">
        <v>709</v>
      </c>
      <c r="O6" s="58">
        <v>377</v>
      </c>
      <c r="P6" s="57">
        <f>N6-O6</f>
        <v>332</v>
      </c>
      <c r="Q6" s="60" t="s">
        <v>202</v>
      </c>
      <c r="R6" s="61" t="s">
        <v>203</v>
      </c>
      <c r="S6" s="62"/>
    </row>
    <row r="7" ht="24" customHeight="1"/>
    <row r="8" ht="24" customHeight="1"/>
    <row r="9" ht="24" customHeight="1"/>
    <row r="10" ht="24" customHeight="1"/>
    <row r="11" ht="24" customHeight="1"/>
    <row r="12" ht="24" customHeight="1"/>
    <row r="13" ht="24" customHeight="1"/>
    <row r="14" ht="24" customHeight="1"/>
    <row r="15" ht="24" customHeight="1"/>
    <row r="16" ht="24" customHeight="1"/>
    <row r="17" ht="24" customHeight="1"/>
    <row r="18" ht="24" customHeight="1"/>
    <row r="19" ht="24" customHeight="1"/>
    <row r="20" ht="24" customHeight="1"/>
    <row r="21" ht="24" customHeight="1"/>
    <row r="22" ht="24" customHeight="1"/>
    <row r="28" spans="1:1">
      <c r="A28" s="33">
        <v>377</v>
      </c>
    </row>
  </sheetData>
  <mergeCells count="17">
    <mergeCell ref="A1:B1"/>
    <mergeCell ref="A2:R2"/>
    <mergeCell ref="G3:H3"/>
    <mergeCell ref="N3:P3"/>
    <mergeCell ref="B5:D5"/>
    <mergeCell ref="A3:A4"/>
    <mergeCell ref="B3:B4"/>
    <mergeCell ref="C3:C4"/>
    <mergeCell ref="D3:D4"/>
    <mergeCell ref="E3:E4"/>
    <mergeCell ref="F3:F4"/>
    <mergeCell ref="I3:I4"/>
    <mergeCell ref="J3:J4"/>
    <mergeCell ref="K3:K4"/>
    <mergeCell ref="M3:M4"/>
    <mergeCell ref="Q3:Q4"/>
    <mergeCell ref="R3:R4"/>
  </mergeCells>
  <pageMargins left="0.46" right="0.38" top="0.8" bottom="0.84" header="0.31" footer="0.45"/>
  <pageSetup paperSize="9" scale="76" fitToHeight="0" orientation="landscape"/>
  <headerFooter>
    <oddFooter>&amp;C第 &amp;P 页，共 &amp;N 页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9"/>
  <sheetViews>
    <sheetView tabSelected="1" workbookViewId="0">
      <selection activeCell="F13" sqref="F13"/>
    </sheetView>
  </sheetViews>
  <sheetFormatPr defaultColWidth="9" defaultRowHeight="13.5"/>
  <cols>
    <col min="1" max="1" width="4.75" style="2" customWidth="1"/>
    <col min="2" max="2" width="6.75" style="2" customWidth="1"/>
    <col min="3" max="3" width="7" style="2" customWidth="1"/>
    <col min="4" max="4" width="7.25" style="2" customWidth="1"/>
    <col min="5" max="5" width="7.125" style="2" customWidth="1"/>
    <col min="6" max="7" width="9" style="2"/>
    <col min="8" max="8" width="15.375" style="2" customWidth="1"/>
    <col min="9" max="9" width="8.125" style="2" customWidth="1"/>
    <col min="10" max="10" width="6.5" style="2" customWidth="1"/>
    <col min="11" max="11" width="6.875" style="2" customWidth="1"/>
    <col min="12" max="12" width="9" style="2"/>
    <col min="13" max="14" width="5" style="2" customWidth="1"/>
    <col min="15" max="15" width="7.25" style="2" customWidth="1"/>
    <col min="16" max="16" width="9" style="2"/>
    <col min="17" max="17" width="7.5" style="2" customWidth="1"/>
    <col min="18" max="18" width="9" style="2"/>
    <col min="19" max="19" width="6.75" style="2" customWidth="1"/>
    <col min="20" max="20" width="5" style="2" customWidth="1"/>
    <col min="21" max="21" width="13.875" style="2" customWidth="1"/>
    <col min="22" max="16384" width="9" style="2"/>
  </cols>
  <sheetData>
    <row r="1" ht="24" customHeight="1" spans="1:20">
      <c r="A1" s="3" t="s">
        <v>204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ht="30" customHeight="1" spans="1:20">
      <c r="A2" s="5" t="s">
        <v>205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="1" customFormat="1" spans="1:20">
      <c r="A3" s="6" t="s">
        <v>2</v>
      </c>
      <c r="B3" s="6" t="s">
        <v>3</v>
      </c>
      <c r="C3" s="6" t="s">
        <v>189</v>
      </c>
      <c r="D3" s="6" t="s">
        <v>206</v>
      </c>
      <c r="E3" s="6" t="s">
        <v>207</v>
      </c>
      <c r="F3" s="6" t="s">
        <v>6</v>
      </c>
      <c r="G3" s="7" t="s">
        <v>208</v>
      </c>
      <c r="H3" s="8" t="s">
        <v>209</v>
      </c>
      <c r="I3" s="6" t="s">
        <v>104</v>
      </c>
      <c r="J3" s="17" t="s">
        <v>13</v>
      </c>
      <c r="K3" s="17" t="s">
        <v>14</v>
      </c>
      <c r="L3" s="18" t="s">
        <v>210</v>
      </c>
      <c r="M3" s="18" t="s">
        <v>211</v>
      </c>
      <c r="N3" s="18" t="s">
        <v>212</v>
      </c>
      <c r="O3" s="19" t="s">
        <v>8</v>
      </c>
      <c r="P3" s="20"/>
      <c r="Q3" s="26" t="s">
        <v>213</v>
      </c>
      <c r="R3" s="26" t="s">
        <v>70</v>
      </c>
      <c r="S3" s="26" t="s">
        <v>70</v>
      </c>
      <c r="T3" s="6" t="s">
        <v>18</v>
      </c>
    </row>
    <row r="4" s="1" customFormat="1" ht="42.75" customHeight="1" spans="1:20">
      <c r="A4" s="6"/>
      <c r="B4" s="6"/>
      <c r="C4" s="6"/>
      <c r="D4" s="6"/>
      <c r="E4" s="6"/>
      <c r="F4" s="6"/>
      <c r="G4" s="9"/>
      <c r="H4" s="8"/>
      <c r="I4" s="6"/>
      <c r="J4" s="17"/>
      <c r="K4" s="17"/>
      <c r="L4" s="21"/>
      <c r="M4" s="21"/>
      <c r="N4" s="21"/>
      <c r="O4" s="21"/>
      <c r="P4" s="22" t="s">
        <v>214</v>
      </c>
      <c r="Q4" s="26" t="s">
        <v>19</v>
      </c>
      <c r="R4" s="27" t="s">
        <v>215</v>
      </c>
      <c r="S4" s="26" t="s">
        <v>25</v>
      </c>
      <c r="T4" s="6"/>
    </row>
    <row r="5" ht="29.25" customHeight="1" spans="1:20">
      <c r="A5" s="10" t="s">
        <v>29</v>
      </c>
      <c r="B5" s="11"/>
      <c r="C5" s="12"/>
      <c r="D5" s="13"/>
      <c r="E5" s="13"/>
      <c r="F5" s="6"/>
      <c r="G5" s="6"/>
      <c r="H5" s="8"/>
      <c r="I5" s="17">
        <f>SUM(I6:I9)</f>
        <v>4.089</v>
      </c>
      <c r="J5" s="17"/>
      <c r="K5" s="17"/>
      <c r="L5" s="17"/>
      <c r="M5" s="17"/>
      <c r="N5" s="17"/>
      <c r="O5" s="17">
        <f t="shared" ref="O5:S5" si="0">SUM(O6:O9)</f>
        <v>122.7</v>
      </c>
      <c r="P5" s="17">
        <f t="shared" si="0"/>
        <v>61.335</v>
      </c>
      <c r="Q5" s="17">
        <f t="shared" si="0"/>
        <v>122.7</v>
      </c>
      <c r="R5" s="17">
        <f t="shared" si="0"/>
        <v>61.335</v>
      </c>
      <c r="S5" s="17">
        <f t="shared" si="0"/>
        <v>61.365</v>
      </c>
      <c r="T5" s="13"/>
    </row>
    <row r="6" ht="29.25" customHeight="1" spans="1:20">
      <c r="A6" s="14">
        <v>1</v>
      </c>
      <c r="B6" s="14" t="s">
        <v>29</v>
      </c>
      <c r="C6" s="14" t="s">
        <v>42</v>
      </c>
      <c r="D6" s="14" t="s">
        <v>216</v>
      </c>
      <c r="E6" s="14" t="s">
        <v>217</v>
      </c>
      <c r="F6" s="15" t="s">
        <v>218</v>
      </c>
      <c r="G6" s="15" t="s">
        <v>219</v>
      </c>
      <c r="H6" s="16">
        <v>360423105200012</v>
      </c>
      <c r="I6" s="23">
        <v>0.8</v>
      </c>
      <c r="J6" s="23">
        <v>4.5</v>
      </c>
      <c r="K6" s="23">
        <v>3.5</v>
      </c>
      <c r="L6" s="24" t="s">
        <v>220</v>
      </c>
      <c r="M6" s="14">
        <v>0</v>
      </c>
      <c r="N6" s="23">
        <v>0.8</v>
      </c>
      <c r="O6" s="14">
        <v>24</v>
      </c>
      <c r="P6" s="25">
        <f>I6*15</f>
        <v>12</v>
      </c>
      <c r="Q6" s="14">
        <v>24</v>
      </c>
      <c r="R6" s="25">
        <f>P6</f>
        <v>12</v>
      </c>
      <c r="S6" s="28">
        <f>Q6-R6</f>
        <v>12</v>
      </c>
      <c r="T6" s="14"/>
    </row>
    <row r="7" ht="29.25" customHeight="1" spans="1:20">
      <c r="A7" s="14">
        <v>2</v>
      </c>
      <c r="B7" s="14" t="s">
        <v>29</v>
      </c>
      <c r="C7" s="14" t="s">
        <v>42</v>
      </c>
      <c r="D7" s="14" t="s">
        <v>216</v>
      </c>
      <c r="E7" s="14" t="s">
        <v>217</v>
      </c>
      <c r="F7" s="15" t="s">
        <v>221</v>
      </c>
      <c r="G7" s="15" t="s">
        <v>222</v>
      </c>
      <c r="H7" s="16">
        <v>360423105200015</v>
      </c>
      <c r="I7" s="23">
        <v>2.1</v>
      </c>
      <c r="J7" s="23">
        <v>4.5</v>
      </c>
      <c r="K7" s="23">
        <v>3.5</v>
      </c>
      <c r="L7" s="24" t="s">
        <v>223</v>
      </c>
      <c r="M7" s="14">
        <v>0</v>
      </c>
      <c r="N7" s="23">
        <v>2.1</v>
      </c>
      <c r="O7" s="14">
        <v>63</v>
      </c>
      <c r="P7" s="25">
        <f t="shared" ref="P7:P9" si="1">I7*15</f>
        <v>31.5</v>
      </c>
      <c r="Q7" s="14">
        <v>63</v>
      </c>
      <c r="R7" s="25">
        <f>P7</f>
        <v>31.5</v>
      </c>
      <c r="S7" s="28">
        <f t="shared" ref="S7:S9" si="2">Q7-R7</f>
        <v>31.5</v>
      </c>
      <c r="T7" s="14"/>
    </row>
    <row r="8" ht="29.25" customHeight="1" spans="1:20">
      <c r="A8" s="14">
        <v>3</v>
      </c>
      <c r="B8" s="14" t="s">
        <v>29</v>
      </c>
      <c r="C8" s="14" t="s">
        <v>42</v>
      </c>
      <c r="D8" s="14" t="s">
        <v>216</v>
      </c>
      <c r="E8" s="14" t="s">
        <v>217</v>
      </c>
      <c r="F8" s="15" t="s">
        <v>224</v>
      </c>
      <c r="G8" s="15" t="s">
        <v>225</v>
      </c>
      <c r="H8" s="16">
        <v>360423105200019</v>
      </c>
      <c r="I8" s="23">
        <v>0.609</v>
      </c>
      <c r="J8" s="23">
        <v>4.5</v>
      </c>
      <c r="K8" s="23">
        <v>3.5</v>
      </c>
      <c r="L8" s="15" t="s">
        <v>226</v>
      </c>
      <c r="M8" s="14">
        <v>0</v>
      </c>
      <c r="N8" s="23">
        <v>0.609</v>
      </c>
      <c r="O8" s="14">
        <v>18.3</v>
      </c>
      <c r="P8" s="25">
        <f t="shared" si="1"/>
        <v>9.135</v>
      </c>
      <c r="Q8" s="14">
        <v>18.3</v>
      </c>
      <c r="R8" s="25">
        <f>P8</f>
        <v>9.135</v>
      </c>
      <c r="S8" s="28">
        <f t="shared" si="2"/>
        <v>9.165</v>
      </c>
      <c r="T8" s="14"/>
    </row>
    <row r="9" ht="29.25" customHeight="1" spans="1:20">
      <c r="A9" s="14">
        <v>4</v>
      </c>
      <c r="B9" s="14" t="s">
        <v>29</v>
      </c>
      <c r="C9" s="14" t="s">
        <v>42</v>
      </c>
      <c r="D9" s="14" t="s">
        <v>216</v>
      </c>
      <c r="E9" s="14" t="s">
        <v>217</v>
      </c>
      <c r="F9" s="15" t="s">
        <v>227</v>
      </c>
      <c r="G9" s="15" t="s">
        <v>228</v>
      </c>
      <c r="H9" s="16">
        <v>360423105200021</v>
      </c>
      <c r="I9" s="23">
        <v>0.58</v>
      </c>
      <c r="J9" s="23">
        <v>4.5</v>
      </c>
      <c r="K9" s="23">
        <v>3.5</v>
      </c>
      <c r="L9" s="15" t="s">
        <v>229</v>
      </c>
      <c r="M9" s="14">
        <v>0</v>
      </c>
      <c r="N9" s="23">
        <v>0.58</v>
      </c>
      <c r="O9" s="14">
        <v>17.4</v>
      </c>
      <c r="P9" s="25">
        <f t="shared" si="1"/>
        <v>8.7</v>
      </c>
      <c r="Q9" s="14">
        <v>17.4</v>
      </c>
      <c r="R9" s="25">
        <f>P9</f>
        <v>8.7</v>
      </c>
      <c r="S9" s="28">
        <f t="shared" si="2"/>
        <v>8.7</v>
      </c>
      <c r="T9" s="14"/>
    </row>
  </sheetData>
  <mergeCells count="20">
    <mergeCell ref="A1:B1"/>
    <mergeCell ref="A2:T2"/>
    <mergeCell ref="Q3:S3"/>
    <mergeCell ref="A5:C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T3:T4"/>
  </mergeCells>
  <pageMargins left="0.433070866141732" right="0.354330708661417" top="0.748031496062992" bottom="0.748031496062992" header="0.31496062992126" footer="0.31496062992126"/>
  <pageSetup paperSize="9" scale="86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县道升级改造</vt:lpstr>
      <vt:lpstr>美丽生态文明农村路</vt:lpstr>
      <vt:lpstr>组组通水泥路</vt:lpstr>
      <vt:lpstr>农村公路危桥改造奖励</vt:lpstr>
      <vt:lpstr>新建桥梁</vt:lpstr>
      <vt:lpstr>民族乡村通自然村公路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肖振发</dc:creator>
  <cp:lastModifiedBy>﹏梦海＆威？</cp:lastModifiedBy>
  <dcterms:created xsi:type="dcterms:W3CDTF">2017-05-23T15:22:00Z</dcterms:created>
  <cp:lastPrinted>2019-12-20T01:32:00Z</cp:lastPrinted>
  <dcterms:modified xsi:type="dcterms:W3CDTF">2020-01-07T01:55:25Z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