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2835" windowWidth="18285" windowHeight="9270" activeTab="2"/>
  </bookViews>
  <sheets>
    <sheet name="中型灌区项目" sheetId="1" r:id="rId1"/>
    <sheet name="供销合作项目" sheetId="2" r:id="rId2"/>
    <sheet name="林业部项目" sheetId="3" r:id="rId3"/>
    <sheet name="农业部项目" sheetId="4" r:id="rId4"/>
  </sheets>
  <calcPr calcId="124519"/>
</workbook>
</file>

<file path=xl/calcChain.xml><?xml version="1.0" encoding="utf-8"?>
<calcChain xmlns="http://schemas.openxmlformats.org/spreadsheetml/2006/main">
  <c r="E4" i="4"/>
  <c r="D4"/>
  <c r="C4"/>
  <c r="C27" i="3"/>
  <c r="C24"/>
  <c r="C22"/>
  <c r="C11"/>
  <c r="C9"/>
  <c r="C8"/>
  <c r="C6" s="1"/>
  <c r="C5" s="1"/>
  <c r="C27" i="2"/>
  <c r="C24"/>
  <c r="C21"/>
  <c r="C15"/>
  <c r="C12"/>
  <c r="C9"/>
  <c r="C6"/>
  <c r="C5" s="1"/>
  <c r="E22" i="1"/>
  <c r="E21"/>
  <c r="E20"/>
  <c r="D20"/>
  <c r="C20"/>
  <c r="E19"/>
  <c r="E18"/>
  <c r="E17"/>
  <c r="D16"/>
  <c r="C16"/>
  <c r="E16" s="1"/>
  <c r="E15"/>
  <c r="D14"/>
  <c r="D4" s="1"/>
  <c r="C14"/>
  <c r="E14" s="1"/>
  <c r="E13"/>
  <c r="E12"/>
  <c r="E11"/>
  <c r="E10"/>
  <c r="D9"/>
  <c r="C9"/>
  <c r="E9" s="1"/>
  <c r="E8"/>
  <c r="E7"/>
  <c r="C7"/>
  <c r="E6"/>
  <c r="E5"/>
  <c r="D5"/>
  <c r="C5"/>
  <c r="C4" l="1"/>
  <c r="E4" s="1"/>
</calcChain>
</file>

<file path=xl/sharedStrings.xml><?xml version="1.0" encoding="utf-8"?>
<sst xmlns="http://schemas.openxmlformats.org/spreadsheetml/2006/main" count="172" uniqueCount="94">
  <si>
    <t>江西省2017年农业综合开发省级财政配套资金分配表</t>
    <phoneticPr fontId="3" type="noConversion"/>
  </si>
  <si>
    <t>序号</t>
  </si>
  <si>
    <t>单位</t>
  </si>
  <si>
    <t>中型灌区2016项目（续建）</t>
    <phoneticPr fontId="3" type="noConversion"/>
  </si>
  <si>
    <t>中型灌区2017项目（新建）</t>
    <phoneticPr fontId="3" type="noConversion"/>
  </si>
  <si>
    <t>总金额</t>
    <phoneticPr fontId="3" type="noConversion"/>
  </si>
  <si>
    <t>政府收支分类科目</t>
  </si>
  <si>
    <t>备注</t>
  </si>
  <si>
    <t>指标金额（万元）</t>
  </si>
  <si>
    <t>全省合计</t>
  </si>
  <si>
    <t>一、南昌市</t>
  </si>
  <si>
    <t>进贤县</t>
  </si>
  <si>
    <t>2130602土地治理</t>
  </si>
  <si>
    <t>二、赣州市</t>
    <phoneticPr fontId="3" type="noConversion"/>
  </si>
  <si>
    <t>会昌县</t>
    <phoneticPr fontId="3" type="noConversion"/>
  </si>
  <si>
    <t>2130602土地治理</t>
    <phoneticPr fontId="3" type="noConversion"/>
  </si>
  <si>
    <t>吉安县</t>
  </si>
  <si>
    <t>永丰县</t>
  </si>
  <si>
    <t>安福县</t>
  </si>
  <si>
    <t>永新县</t>
  </si>
  <si>
    <t>高安市</t>
    <phoneticPr fontId="3" type="noConversion"/>
  </si>
  <si>
    <t>南城县</t>
  </si>
  <si>
    <t>金溪县</t>
  </si>
  <si>
    <t>临川区</t>
    <phoneticPr fontId="3" type="noConversion"/>
  </si>
  <si>
    <t>上饶县</t>
  </si>
  <si>
    <t>余干县</t>
  </si>
  <si>
    <t>弋阳县</t>
    <phoneticPr fontId="3" type="noConversion"/>
  </si>
  <si>
    <t>供销合作总社项目</t>
  </si>
  <si>
    <t>2130603产业化经营</t>
  </si>
  <si>
    <t>四、赣州市</t>
  </si>
  <si>
    <t>安远县</t>
  </si>
  <si>
    <t>五、吉安市</t>
  </si>
  <si>
    <t>六、宜春市</t>
  </si>
  <si>
    <t>林业部项目</t>
  </si>
  <si>
    <t>瑞昌市</t>
  </si>
  <si>
    <t>三、赣州市</t>
  </si>
  <si>
    <t>赣县</t>
  </si>
  <si>
    <t>上犹县</t>
  </si>
  <si>
    <t>宁都县</t>
  </si>
  <si>
    <t>于都县</t>
  </si>
  <si>
    <t>南康区</t>
  </si>
  <si>
    <t>四、吉安市</t>
  </si>
  <si>
    <t>五、宜春市</t>
  </si>
  <si>
    <t>宜丰县</t>
  </si>
  <si>
    <t>农业部2016项目（续建）</t>
    <phoneticPr fontId="3" type="noConversion"/>
  </si>
  <si>
    <t>农业部2017项目（新建）</t>
    <phoneticPr fontId="3" type="noConversion"/>
  </si>
  <si>
    <t>万年县</t>
    <phoneticPr fontId="3" type="noConversion"/>
  </si>
  <si>
    <t>三、吉安市</t>
    <phoneticPr fontId="3" type="noConversion"/>
  </si>
  <si>
    <t>四、宜春市</t>
    <phoneticPr fontId="3" type="noConversion"/>
  </si>
  <si>
    <t>五、抚州市</t>
    <phoneticPr fontId="3" type="noConversion"/>
  </si>
  <si>
    <t>六、上饶市</t>
    <phoneticPr fontId="3" type="noConversion"/>
  </si>
  <si>
    <t>江西省2017年农业综合开发省级财政配套资金分配表</t>
    <phoneticPr fontId="3" type="noConversion"/>
  </si>
  <si>
    <t>一、萍乡市</t>
    <phoneticPr fontId="3" type="noConversion"/>
  </si>
  <si>
    <t>上栗县</t>
    <phoneticPr fontId="3" type="noConversion"/>
  </si>
  <si>
    <t>安源区</t>
    <phoneticPr fontId="3" type="noConversion"/>
  </si>
  <si>
    <t>二、九江市</t>
    <phoneticPr fontId="3" type="noConversion"/>
  </si>
  <si>
    <t>永修县</t>
    <phoneticPr fontId="3" type="noConversion"/>
  </si>
  <si>
    <t>彭泽县</t>
    <phoneticPr fontId="3" type="noConversion"/>
  </si>
  <si>
    <t>2130603产业化经营</t>
    <phoneticPr fontId="3" type="noConversion"/>
  </si>
  <si>
    <t>三、鹰潭市</t>
    <phoneticPr fontId="3" type="noConversion"/>
  </si>
  <si>
    <t>贵溪市</t>
    <phoneticPr fontId="3" type="noConversion"/>
  </si>
  <si>
    <t>余江县</t>
    <phoneticPr fontId="3" type="noConversion"/>
  </si>
  <si>
    <t>寻乌县</t>
    <phoneticPr fontId="3" type="noConversion"/>
  </si>
  <si>
    <t>全南县</t>
    <phoneticPr fontId="3" type="noConversion"/>
  </si>
  <si>
    <t>章贡区</t>
    <phoneticPr fontId="3" type="noConversion"/>
  </si>
  <si>
    <t>南康区</t>
    <phoneticPr fontId="3" type="noConversion"/>
  </si>
  <si>
    <t>吉水县</t>
    <phoneticPr fontId="3" type="noConversion"/>
  </si>
  <si>
    <t>新干县</t>
    <phoneticPr fontId="3" type="noConversion"/>
  </si>
  <si>
    <t>丰城县</t>
    <phoneticPr fontId="3" type="noConversion"/>
  </si>
  <si>
    <t>其中宜春市宜合生态农业科技有限公司与江西粒粒香生态农业发展有限公司各有72万元</t>
    <phoneticPr fontId="3" type="noConversion"/>
  </si>
  <si>
    <t>高安市</t>
    <phoneticPr fontId="3" type="noConversion"/>
  </si>
  <si>
    <t>七、抚州市</t>
    <phoneticPr fontId="3" type="noConversion"/>
  </si>
  <si>
    <t>临川区</t>
    <phoneticPr fontId="3" type="noConversion"/>
  </si>
  <si>
    <t>乐安县</t>
    <phoneticPr fontId="3" type="noConversion"/>
  </si>
  <si>
    <t>一、九江市</t>
    <phoneticPr fontId="3" type="noConversion"/>
  </si>
  <si>
    <t>修水县</t>
    <phoneticPr fontId="3" type="noConversion"/>
  </si>
  <si>
    <t>江西省修水县林业工程技术公司、九江升科生态农业开发有限公司及江西省上丰农业开发有限责任公司各分配64万元</t>
    <phoneticPr fontId="3" type="noConversion"/>
  </si>
  <si>
    <t>瑞昌市开明油茶种植专业合作社、江西绿泉园林开发有限责任公司各分配64万元</t>
    <phoneticPr fontId="3" type="noConversion"/>
  </si>
  <si>
    <t>二、鹰潭市</t>
    <phoneticPr fontId="3" type="noConversion"/>
  </si>
  <si>
    <t>赣县荫掌山生态公益林场、江西垚淼森林业有限公司各分配64万元</t>
    <phoneticPr fontId="3" type="noConversion"/>
  </si>
  <si>
    <t xml:space="preserve">宁都县鑫沅果业有限公司、宁都县固村商品型林场各分配64万元
</t>
    <phoneticPr fontId="3" type="noConversion"/>
  </si>
  <si>
    <t xml:space="preserve">赣州市南康区新华种粮专业合作社、江西汇丰农林业科技有限公司各分配64万元
</t>
    <phoneticPr fontId="3" type="noConversion"/>
  </si>
  <si>
    <t>安远县</t>
    <phoneticPr fontId="3" type="noConversion"/>
  </si>
  <si>
    <t xml:space="preserve">安远县牛犬山林场、安子岽林场与安远县高云山林场、孔田林场及江西王品农业科技开发有限公司各分配64万元
</t>
    <phoneticPr fontId="3" type="noConversion"/>
  </si>
  <si>
    <t>会昌县</t>
    <phoneticPr fontId="3" type="noConversion"/>
  </si>
  <si>
    <t>崇义县</t>
    <phoneticPr fontId="3" type="noConversion"/>
  </si>
  <si>
    <t xml:space="preserve">崇义县望月山油茶专业合作社与崇义县桐梓林场、朱坑林场、石罗林场各分配64万元
</t>
    <phoneticPr fontId="3" type="noConversion"/>
  </si>
  <si>
    <t>大余县</t>
    <phoneticPr fontId="3" type="noConversion"/>
  </si>
  <si>
    <t>万安县</t>
    <phoneticPr fontId="3" type="noConversion"/>
  </si>
  <si>
    <t xml:space="preserve">高安市益真有农业专业合作社、江西御森园生态农业有限公司各分配64万元
</t>
    <phoneticPr fontId="3" type="noConversion"/>
  </si>
  <si>
    <t>婺源县</t>
    <phoneticPr fontId="3" type="noConversion"/>
  </si>
  <si>
    <t>余干县</t>
    <phoneticPr fontId="3" type="noConversion"/>
  </si>
  <si>
    <t>德兴市</t>
    <phoneticPr fontId="3" type="noConversion"/>
  </si>
  <si>
    <t>横峰县</t>
    <phoneticPr fontId="3" type="noConversion"/>
  </si>
</sst>
</file>

<file path=xl/styles.xml><?xml version="1.0" encoding="utf-8"?>
<styleSheet xmlns="http://schemas.openxmlformats.org/spreadsheetml/2006/main">
  <fonts count="11">
    <font>
      <sz val="12"/>
      <color theme="1"/>
      <name val="宋体"/>
      <family val="2"/>
      <charset val="134"/>
    </font>
    <font>
      <b/>
      <sz val="16"/>
      <color indexed="8"/>
      <name val="仿宋_GB2312"/>
      <family val="3"/>
      <charset val="134"/>
    </font>
    <font>
      <sz val="9"/>
      <name val="宋体"/>
      <family val="2"/>
      <charset val="134"/>
    </font>
    <font>
      <sz val="9"/>
      <name val="宋体"/>
      <family val="2"/>
      <charset val="134"/>
      <scheme val="minor"/>
    </font>
    <font>
      <b/>
      <sz val="12"/>
      <color indexed="8"/>
      <name val="仿宋_GB2312"/>
      <family val="3"/>
      <charset val="134"/>
    </font>
    <font>
      <sz val="10"/>
      <color indexed="8"/>
      <name val="仿宋_GB2312"/>
      <family val="3"/>
      <charset val="134"/>
    </font>
    <font>
      <sz val="12"/>
      <color indexed="8"/>
      <name val="仿宋_GB2312"/>
      <family val="3"/>
      <charset val="134"/>
    </font>
    <font>
      <sz val="12"/>
      <color indexed="8"/>
      <name val="宋体"/>
      <family val="3"/>
      <charset val="134"/>
    </font>
    <font>
      <sz val="12"/>
      <name val="宋体"/>
      <family val="3"/>
      <charset val="134"/>
    </font>
    <font>
      <b/>
      <sz val="12"/>
      <color theme="1"/>
      <name val="宋体"/>
      <family val="2"/>
      <charset val="134"/>
    </font>
    <font>
      <b/>
      <sz val="10"/>
      <color indexed="8"/>
      <name val="仿宋_GB2312"/>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7" fillId="0" borderId="0">
      <alignment vertical="center"/>
    </xf>
    <xf numFmtId="0" fontId="8" fillId="0" borderId="0">
      <alignment vertical="center"/>
    </xf>
  </cellStyleXfs>
  <cellXfs count="40">
    <xf numFmtId="0" fontId="0" fillId="0" borderId="0" xfId="0">
      <alignment vertical="center"/>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quotePrefix="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 xfId="0" applyFont="1" applyFill="1" applyBorder="1" applyAlignment="1">
      <alignment horizontal="center" vertical="center" wrapText="1"/>
    </xf>
    <xf numFmtId="0" fontId="0" fillId="0" borderId="2" xfId="0" applyBorder="1" applyAlignment="1">
      <alignment horizontal="center" vertical="center"/>
    </xf>
    <xf numFmtId="0" fontId="6" fillId="0" borderId="2" xfId="0" applyFont="1" applyBorder="1" applyAlignment="1">
      <alignment horizontal="center" vertical="center"/>
    </xf>
    <xf numFmtId="0" fontId="6" fillId="0" borderId="2" xfId="0" quotePrefix="1" applyFont="1" applyBorder="1" applyAlignment="1">
      <alignment horizontal="center" vertical="center"/>
    </xf>
    <xf numFmtId="0" fontId="0" fillId="0" borderId="0" xfId="0"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2" xfId="1" applyFont="1" applyBorder="1" applyAlignment="1">
      <alignment horizontal="center" vertical="center" wrapText="1"/>
    </xf>
    <xf numFmtId="0" fontId="6" fillId="0" borderId="2" xfId="1" quotePrefix="1" applyFont="1" applyBorder="1" applyAlignment="1">
      <alignment horizontal="center" vertical="center" wrapText="1"/>
    </xf>
    <xf numFmtId="0" fontId="4" fillId="0" borderId="2" xfId="1" quotePrefix="1" applyFont="1" applyBorder="1" applyAlignment="1">
      <alignment horizontal="center" vertical="center" wrapText="1"/>
    </xf>
    <xf numFmtId="0" fontId="8" fillId="0" borderId="2" xfId="2" applyFont="1" applyBorder="1" applyAlignment="1">
      <alignment horizontal="center" vertical="center" wrapText="1"/>
    </xf>
    <xf numFmtId="0" fontId="6" fillId="0" borderId="2" xfId="1" applyFont="1" applyFill="1" applyBorder="1" applyAlignment="1">
      <alignment horizontal="center" vertical="center" wrapText="1"/>
    </xf>
    <xf numFmtId="0" fontId="0" fillId="0" borderId="2" xfId="0" applyBorder="1" applyAlignment="1">
      <alignment horizontal="center" vertical="center" wrapText="1"/>
    </xf>
    <xf numFmtId="0" fontId="4" fillId="0" borderId="2" xfId="0" applyFont="1" applyBorder="1" applyAlignment="1">
      <alignment horizontal="center" vertical="center"/>
    </xf>
    <xf numFmtId="0" fontId="4" fillId="0" borderId="2" xfId="1" applyFont="1" applyBorder="1" applyAlignment="1">
      <alignment horizontal="center" vertical="center" wrapText="1"/>
    </xf>
    <xf numFmtId="0" fontId="4"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4" fillId="0" borderId="2" xfId="0" quotePrefix="1" applyFont="1" applyBorder="1" applyAlignment="1">
      <alignment horizontal="center" vertical="center" wrapText="1"/>
    </xf>
    <xf numFmtId="0" fontId="9" fillId="0" borderId="0" xfId="0" applyFont="1">
      <alignment vertical="center"/>
    </xf>
    <xf numFmtId="0" fontId="4" fillId="0" borderId="2" xfId="0" quotePrefix="1" applyFont="1" applyBorder="1" applyAlignment="1">
      <alignment horizontal="center" vertical="center"/>
    </xf>
    <xf numFmtId="0" fontId="8" fillId="2" borderId="2" xfId="2"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 fillId="0" borderId="0" xfId="0" applyFont="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1" fillId="0" borderId="2" xfId="1" applyFont="1" applyBorder="1" applyAlignment="1">
      <alignment horizontal="center" vertical="center" wrapText="1"/>
    </xf>
    <xf numFmtId="0" fontId="4" fillId="0" borderId="2" xfId="1" applyFont="1" applyBorder="1" applyAlignment="1">
      <alignment horizontal="center" vertical="center" wrapText="1"/>
    </xf>
    <xf numFmtId="0" fontId="4" fillId="0" borderId="2" xfId="0"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23"/>
  <sheetViews>
    <sheetView zoomScale="105" zoomScaleNormal="105" workbookViewId="0">
      <selection activeCell="J11" sqref="J11"/>
    </sheetView>
  </sheetViews>
  <sheetFormatPr defaultRowHeight="14.25"/>
  <cols>
    <col min="1" max="1" width="7" customWidth="1"/>
    <col min="2" max="2" width="9.25" customWidth="1"/>
    <col min="3" max="3" width="15.75" customWidth="1"/>
    <col min="4" max="4" width="11.625" customWidth="1"/>
    <col min="5" max="5" width="9.75" customWidth="1"/>
    <col min="6" max="6" width="17" customWidth="1"/>
    <col min="7" max="7" width="11.375" customWidth="1"/>
  </cols>
  <sheetData>
    <row r="1" spans="1:7" ht="29.25" customHeight="1">
      <c r="A1" s="28" t="s">
        <v>0</v>
      </c>
      <c r="B1" s="28"/>
      <c r="C1" s="28"/>
      <c r="D1" s="28"/>
      <c r="E1" s="28"/>
      <c r="F1" s="28"/>
      <c r="G1" s="28"/>
    </row>
    <row r="2" spans="1:7" ht="49.5" customHeight="1">
      <c r="A2" s="29" t="s">
        <v>1</v>
      </c>
      <c r="B2" s="29" t="s">
        <v>2</v>
      </c>
      <c r="C2" s="1" t="s">
        <v>3</v>
      </c>
      <c r="D2" s="1" t="s">
        <v>4</v>
      </c>
      <c r="E2" s="29" t="s">
        <v>5</v>
      </c>
      <c r="F2" s="29" t="s">
        <v>6</v>
      </c>
      <c r="G2" s="29" t="s">
        <v>7</v>
      </c>
    </row>
    <row r="3" spans="1:7" ht="33.75" customHeight="1">
      <c r="A3" s="30"/>
      <c r="B3" s="30"/>
      <c r="C3" s="1" t="s">
        <v>8</v>
      </c>
      <c r="D3" s="1" t="s">
        <v>8</v>
      </c>
      <c r="E3" s="30"/>
      <c r="F3" s="30"/>
      <c r="G3" s="30"/>
    </row>
    <row r="4" spans="1:7" ht="19.5" customHeight="1">
      <c r="A4" s="31" t="s">
        <v>9</v>
      </c>
      <c r="B4" s="32"/>
      <c r="C4" s="23">
        <f>SUM(C5,C7,C9,C14,C16,C20)</f>
        <v>2016</v>
      </c>
      <c r="D4" s="23">
        <f>SUM(D5,D7,D9,D14,D16,D20)</f>
        <v>756</v>
      </c>
      <c r="E4" s="23">
        <f>SUM(C4:D4)</f>
        <v>2772</v>
      </c>
      <c r="F4" s="3"/>
      <c r="G4" s="3"/>
    </row>
    <row r="5" spans="1:7" ht="19.5" customHeight="1">
      <c r="A5" s="31" t="s">
        <v>10</v>
      </c>
      <c r="B5" s="32"/>
      <c r="C5" s="23">
        <f>SUM(C6)</f>
        <v>252</v>
      </c>
      <c r="D5" s="23">
        <f>SUM(D6)</f>
        <v>0</v>
      </c>
      <c r="E5" s="23">
        <f t="shared" ref="E5:E22" si="0">SUM(C5:D5)</f>
        <v>252</v>
      </c>
      <c r="F5" s="3"/>
      <c r="G5" s="3"/>
    </row>
    <row r="6" spans="1:7" ht="19.5" customHeight="1">
      <c r="A6" s="3">
        <v>1</v>
      </c>
      <c r="B6" s="3" t="s">
        <v>11</v>
      </c>
      <c r="C6" s="2">
        <v>252</v>
      </c>
      <c r="D6" s="2"/>
      <c r="E6" s="2">
        <f t="shared" si="0"/>
        <v>252</v>
      </c>
      <c r="F6" s="4" t="s">
        <v>12</v>
      </c>
      <c r="G6" s="3"/>
    </row>
    <row r="7" spans="1:7" s="25" customFormat="1" ht="19.5" customHeight="1">
      <c r="A7" s="31" t="s">
        <v>13</v>
      </c>
      <c r="B7" s="32"/>
      <c r="C7" s="23">
        <f>SUM(C8)</f>
        <v>0</v>
      </c>
      <c r="D7" s="23">
        <v>126</v>
      </c>
      <c r="E7" s="23">
        <f t="shared" si="0"/>
        <v>126</v>
      </c>
      <c r="F7" s="24"/>
      <c r="G7" s="22"/>
    </row>
    <row r="8" spans="1:7" ht="19.5" customHeight="1">
      <c r="A8" s="5">
        <v>1</v>
      </c>
      <c r="B8" s="6" t="s">
        <v>14</v>
      </c>
      <c r="C8" s="2"/>
      <c r="D8" s="2">
        <v>126</v>
      </c>
      <c r="E8" s="2">
        <f t="shared" si="0"/>
        <v>126</v>
      </c>
      <c r="F8" s="4" t="s">
        <v>15</v>
      </c>
      <c r="G8" s="3"/>
    </row>
    <row r="9" spans="1:7" s="25" customFormat="1" ht="19.5" customHeight="1">
      <c r="A9" s="31" t="s">
        <v>47</v>
      </c>
      <c r="B9" s="32"/>
      <c r="C9" s="23">
        <f>SUM(C10:C13)</f>
        <v>1008</v>
      </c>
      <c r="D9" s="23">
        <f>SUM(D10:D13)</f>
        <v>126</v>
      </c>
      <c r="E9" s="23">
        <f t="shared" si="0"/>
        <v>1134</v>
      </c>
      <c r="F9" s="22"/>
      <c r="G9" s="22"/>
    </row>
    <row r="10" spans="1:7" ht="19.5" customHeight="1">
      <c r="A10" s="3">
        <v>1</v>
      </c>
      <c r="B10" s="3" t="s">
        <v>16</v>
      </c>
      <c r="C10" s="2">
        <v>252</v>
      </c>
      <c r="D10" s="2"/>
      <c r="E10" s="2">
        <f t="shared" si="0"/>
        <v>252</v>
      </c>
      <c r="F10" s="4" t="s">
        <v>12</v>
      </c>
      <c r="G10" s="3"/>
    </row>
    <row r="11" spans="1:7" ht="19.5" customHeight="1">
      <c r="A11" s="3">
        <v>2</v>
      </c>
      <c r="B11" s="3" t="s">
        <v>17</v>
      </c>
      <c r="C11" s="2">
        <v>252</v>
      </c>
      <c r="D11" s="2"/>
      <c r="E11" s="2">
        <f t="shared" si="0"/>
        <v>252</v>
      </c>
      <c r="F11" s="4" t="s">
        <v>12</v>
      </c>
      <c r="G11" s="3"/>
    </row>
    <row r="12" spans="1:7" ht="19.5" customHeight="1">
      <c r="A12" s="3">
        <v>3</v>
      </c>
      <c r="B12" s="3" t="s">
        <v>18</v>
      </c>
      <c r="C12" s="2">
        <v>252</v>
      </c>
      <c r="D12" s="2"/>
      <c r="E12" s="2">
        <f t="shared" si="0"/>
        <v>252</v>
      </c>
      <c r="F12" s="4" t="s">
        <v>12</v>
      </c>
      <c r="G12" s="3"/>
    </row>
    <row r="13" spans="1:7" ht="19.5" customHeight="1">
      <c r="A13" s="3">
        <v>4</v>
      </c>
      <c r="B13" s="3" t="s">
        <v>19</v>
      </c>
      <c r="C13" s="2">
        <v>252</v>
      </c>
      <c r="D13" s="2">
        <v>126</v>
      </c>
      <c r="E13" s="2">
        <f>SUM(C13:D13)</f>
        <v>378</v>
      </c>
      <c r="F13" s="4" t="s">
        <v>12</v>
      </c>
      <c r="G13" s="3"/>
    </row>
    <row r="14" spans="1:7" s="25" customFormat="1" ht="19.5" customHeight="1">
      <c r="A14" s="31" t="s">
        <v>48</v>
      </c>
      <c r="B14" s="32"/>
      <c r="C14" s="23">
        <f>SUM(C15)</f>
        <v>0</v>
      </c>
      <c r="D14" s="23">
        <f>SUM(D15)</f>
        <v>126</v>
      </c>
      <c r="E14" s="23">
        <f t="shared" si="0"/>
        <v>126</v>
      </c>
      <c r="F14" s="22"/>
      <c r="G14" s="22"/>
    </row>
    <row r="15" spans="1:7" ht="19.5" customHeight="1">
      <c r="A15" s="3">
        <v>1</v>
      </c>
      <c r="B15" s="3" t="s">
        <v>20</v>
      </c>
      <c r="C15" s="2"/>
      <c r="D15" s="2">
        <v>126</v>
      </c>
      <c r="E15" s="2">
        <f t="shared" si="0"/>
        <v>126</v>
      </c>
      <c r="F15" s="4" t="s">
        <v>12</v>
      </c>
      <c r="G15" s="3"/>
    </row>
    <row r="16" spans="1:7" s="25" customFormat="1" ht="19.5" customHeight="1">
      <c r="A16" s="31" t="s">
        <v>49</v>
      </c>
      <c r="B16" s="32"/>
      <c r="C16" s="23">
        <f>SUM(C17:C19)</f>
        <v>504</v>
      </c>
      <c r="D16" s="23">
        <f>SUM(D17:D19)</f>
        <v>126</v>
      </c>
      <c r="E16" s="23">
        <f t="shared" si="0"/>
        <v>630</v>
      </c>
      <c r="F16" s="22"/>
      <c r="G16" s="22"/>
    </row>
    <row r="17" spans="1:7" ht="19.5" customHeight="1">
      <c r="A17" s="3">
        <v>1</v>
      </c>
      <c r="B17" s="3" t="s">
        <v>21</v>
      </c>
      <c r="C17" s="2">
        <v>252</v>
      </c>
      <c r="D17" s="2"/>
      <c r="E17" s="2">
        <f t="shared" si="0"/>
        <v>252</v>
      </c>
      <c r="F17" s="4" t="s">
        <v>12</v>
      </c>
      <c r="G17" s="3"/>
    </row>
    <row r="18" spans="1:7" ht="19.5" customHeight="1">
      <c r="A18" s="3">
        <v>2</v>
      </c>
      <c r="B18" s="3" t="s">
        <v>22</v>
      </c>
      <c r="C18" s="2">
        <v>252</v>
      </c>
      <c r="D18" s="2"/>
      <c r="E18" s="2">
        <f t="shared" si="0"/>
        <v>252</v>
      </c>
      <c r="F18" s="4" t="s">
        <v>12</v>
      </c>
      <c r="G18" s="3"/>
    </row>
    <row r="19" spans="1:7" ht="19.5" customHeight="1">
      <c r="A19" s="3">
        <v>3</v>
      </c>
      <c r="B19" s="3" t="s">
        <v>23</v>
      </c>
      <c r="C19" s="2"/>
      <c r="D19" s="2">
        <v>126</v>
      </c>
      <c r="E19" s="2">
        <f t="shared" si="0"/>
        <v>126</v>
      </c>
      <c r="F19" s="4" t="s">
        <v>12</v>
      </c>
      <c r="G19" s="3"/>
    </row>
    <row r="20" spans="1:7" s="25" customFormat="1" ht="19.5" customHeight="1">
      <c r="A20" s="31" t="s">
        <v>50</v>
      </c>
      <c r="B20" s="32"/>
      <c r="C20" s="23">
        <f>SUM(C21:C23)</f>
        <v>252</v>
      </c>
      <c r="D20" s="23">
        <f>SUM(D21:D23)</f>
        <v>252</v>
      </c>
      <c r="E20" s="23">
        <f t="shared" si="0"/>
        <v>504</v>
      </c>
      <c r="F20" s="22"/>
      <c r="G20" s="22"/>
    </row>
    <row r="21" spans="1:7" ht="19.5" customHeight="1">
      <c r="A21" s="3">
        <v>1</v>
      </c>
      <c r="B21" s="3" t="s">
        <v>24</v>
      </c>
      <c r="C21" s="2"/>
      <c r="D21" s="2">
        <v>126</v>
      </c>
      <c r="E21" s="2">
        <f t="shared" si="0"/>
        <v>126</v>
      </c>
      <c r="F21" s="4" t="s">
        <v>12</v>
      </c>
      <c r="G21" s="3"/>
    </row>
    <row r="22" spans="1:7" ht="19.5" customHeight="1">
      <c r="A22" s="3">
        <v>2</v>
      </c>
      <c r="B22" s="3" t="s">
        <v>25</v>
      </c>
      <c r="C22" s="2">
        <v>252</v>
      </c>
      <c r="D22" s="2"/>
      <c r="E22" s="2">
        <f t="shared" si="0"/>
        <v>252</v>
      </c>
      <c r="F22" s="4" t="s">
        <v>12</v>
      </c>
      <c r="G22" s="3"/>
    </row>
    <row r="23" spans="1:7" ht="19.5" customHeight="1">
      <c r="A23" s="7">
        <v>3</v>
      </c>
      <c r="B23" s="7" t="s">
        <v>26</v>
      </c>
      <c r="C23" s="8"/>
      <c r="D23" s="2">
        <v>126</v>
      </c>
      <c r="E23" s="8"/>
      <c r="F23" s="4" t="s">
        <v>15</v>
      </c>
      <c r="G23" s="8"/>
    </row>
  </sheetData>
  <mergeCells count="13">
    <mergeCell ref="A20:B20"/>
    <mergeCell ref="A4:B4"/>
    <mergeCell ref="A5:B5"/>
    <mergeCell ref="A7:B7"/>
    <mergeCell ref="A9:B9"/>
    <mergeCell ref="A14:B14"/>
    <mergeCell ref="A16:B16"/>
    <mergeCell ref="A1:G1"/>
    <mergeCell ref="A2:A3"/>
    <mergeCell ref="B2:B3"/>
    <mergeCell ref="E2:E3"/>
    <mergeCell ref="F2:F3"/>
    <mergeCell ref="G2:G3"/>
  </mergeCells>
  <phoneticPr fontId="2" type="noConversion"/>
  <printOptions horizontalCentered="1"/>
  <pageMargins left="0.70866141732283472" right="0.70866141732283472" top="0.74803149606299213" bottom="0.74803149606299213" header="0.31496062992125984" footer="0.31496062992125984"/>
  <pageSetup paperSize="9" orientation="portrait" useFirstPageNumber="1" r:id="rId1"/>
</worksheet>
</file>

<file path=xl/worksheets/sheet2.xml><?xml version="1.0" encoding="utf-8"?>
<worksheet xmlns="http://schemas.openxmlformats.org/spreadsheetml/2006/main" xmlns:r="http://schemas.openxmlformats.org/officeDocument/2006/relationships">
  <dimension ref="A1:E29"/>
  <sheetViews>
    <sheetView zoomScale="105" workbookViewId="0">
      <selection activeCell="C23" sqref="C23"/>
    </sheetView>
  </sheetViews>
  <sheetFormatPr defaultRowHeight="14.25"/>
  <cols>
    <col min="1" max="1" width="10.5" customWidth="1"/>
    <col min="2" max="2" width="17.75" customWidth="1"/>
    <col min="3" max="3" width="18.375" customWidth="1"/>
    <col min="4" max="4" width="19" customWidth="1"/>
    <col min="5" max="5" width="13.5" customWidth="1"/>
  </cols>
  <sheetData>
    <row r="1" spans="1:5" ht="20.25">
      <c r="A1" s="33" t="s">
        <v>51</v>
      </c>
      <c r="B1" s="33"/>
      <c r="C1" s="33"/>
      <c r="D1" s="33"/>
      <c r="E1" s="33"/>
    </row>
    <row r="2" spans="1:5">
      <c r="A2" s="34" t="s">
        <v>27</v>
      </c>
      <c r="B2" s="34"/>
      <c r="C2" s="34"/>
      <c r="D2" s="34"/>
      <c r="E2" s="34"/>
    </row>
    <row r="3" spans="1:5">
      <c r="A3" s="34" t="s">
        <v>1</v>
      </c>
      <c r="B3" s="34" t="s">
        <v>2</v>
      </c>
      <c r="C3" s="34" t="s">
        <v>8</v>
      </c>
      <c r="D3" s="34" t="s">
        <v>6</v>
      </c>
      <c r="E3" s="34" t="s">
        <v>7</v>
      </c>
    </row>
    <row r="4" spans="1:5">
      <c r="A4" s="34"/>
      <c r="B4" s="34"/>
      <c r="C4" s="34"/>
      <c r="D4" s="34"/>
      <c r="E4" s="34"/>
    </row>
    <row r="5" spans="1:5">
      <c r="A5" s="34" t="s">
        <v>9</v>
      </c>
      <c r="B5" s="34"/>
      <c r="C5" s="20">
        <f>SUM(C6,C9,C12,C15,C21,C24,C27)</f>
        <v>1464</v>
      </c>
      <c r="D5" s="20"/>
      <c r="E5" s="22"/>
    </row>
    <row r="6" spans="1:5">
      <c r="A6" s="34" t="s">
        <v>52</v>
      </c>
      <c r="B6" s="34"/>
      <c r="C6" s="20">
        <f>SUM(C7:C8)</f>
        <v>128</v>
      </c>
      <c r="D6" s="20"/>
      <c r="E6" s="22"/>
    </row>
    <row r="7" spans="1:5">
      <c r="A7" s="9">
        <v>1</v>
      </c>
      <c r="B7" s="9" t="s">
        <v>53</v>
      </c>
      <c r="C7" s="9">
        <v>64</v>
      </c>
      <c r="D7" s="10" t="s">
        <v>28</v>
      </c>
      <c r="E7" s="3"/>
    </row>
    <row r="8" spans="1:5">
      <c r="A8" s="9">
        <v>2</v>
      </c>
      <c r="B8" s="11" t="s">
        <v>54</v>
      </c>
      <c r="C8" s="9">
        <v>64</v>
      </c>
      <c r="D8" s="10" t="s">
        <v>28</v>
      </c>
      <c r="E8" s="3"/>
    </row>
    <row r="9" spans="1:5">
      <c r="A9" s="34" t="s">
        <v>55</v>
      </c>
      <c r="B9" s="34"/>
      <c r="C9" s="20">
        <f>SUM(C10:C11)</f>
        <v>136</v>
      </c>
      <c r="D9" s="20"/>
      <c r="E9" s="22"/>
    </row>
    <row r="10" spans="1:5">
      <c r="A10" s="9">
        <v>1</v>
      </c>
      <c r="B10" s="9" t="s">
        <v>56</v>
      </c>
      <c r="C10" s="9">
        <v>72</v>
      </c>
      <c r="D10" s="10" t="s">
        <v>28</v>
      </c>
      <c r="E10" s="3"/>
    </row>
    <row r="11" spans="1:5">
      <c r="A11" s="12">
        <v>2</v>
      </c>
      <c r="B11" s="13" t="s">
        <v>57</v>
      </c>
      <c r="C11" s="9">
        <v>64</v>
      </c>
      <c r="D11" s="10" t="s">
        <v>58</v>
      </c>
      <c r="E11" s="3"/>
    </row>
    <row r="12" spans="1:5">
      <c r="A12" s="35" t="s">
        <v>59</v>
      </c>
      <c r="B12" s="36"/>
      <c r="C12" s="20">
        <f>SUM(C13:C14)</f>
        <v>144</v>
      </c>
      <c r="D12" s="26"/>
      <c r="E12" s="22"/>
    </row>
    <row r="13" spans="1:5">
      <c r="A13" s="9">
        <v>1</v>
      </c>
      <c r="B13" s="9" t="s">
        <v>60</v>
      </c>
      <c r="C13" s="9">
        <v>72</v>
      </c>
      <c r="D13" s="10" t="s">
        <v>58</v>
      </c>
      <c r="E13" s="3"/>
    </row>
    <row r="14" spans="1:5">
      <c r="A14" s="9">
        <v>2</v>
      </c>
      <c r="B14" s="9" t="s">
        <v>61</v>
      </c>
      <c r="C14" s="9">
        <v>72</v>
      </c>
      <c r="D14" s="10" t="s">
        <v>58</v>
      </c>
      <c r="E14" s="3"/>
    </row>
    <row r="15" spans="1:5">
      <c r="A15" s="34" t="s">
        <v>29</v>
      </c>
      <c r="B15" s="34"/>
      <c r="C15" s="20">
        <f>SUM(C16:C20)</f>
        <v>552</v>
      </c>
      <c r="D15" s="20"/>
      <c r="E15" s="22"/>
    </row>
    <row r="16" spans="1:5">
      <c r="A16" s="9">
        <v>1</v>
      </c>
      <c r="B16" s="9" t="s">
        <v>30</v>
      </c>
      <c r="C16" s="9">
        <v>180</v>
      </c>
      <c r="D16" s="10" t="s">
        <v>28</v>
      </c>
      <c r="E16" s="3"/>
    </row>
    <row r="17" spans="1:5">
      <c r="A17" s="9">
        <v>2</v>
      </c>
      <c r="B17" s="9" t="s">
        <v>62</v>
      </c>
      <c r="C17" s="9">
        <v>180</v>
      </c>
      <c r="D17" s="10" t="s">
        <v>28</v>
      </c>
      <c r="E17" s="3"/>
    </row>
    <row r="18" spans="1:5">
      <c r="A18" s="9">
        <v>3</v>
      </c>
      <c r="B18" s="9" t="s">
        <v>63</v>
      </c>
      <c r="C18" s="9">
        <v>64</v>
      </c>
      <c r="D18" s="10" t="s">
        <v>28</v>
      </c>
      <c r="E18" s="3"/>
    </row>
    <row r="19" spans="1:5">
      <c r="A19" s="9">
        <v>4</v>
      </c>
      <c r="B19" s="9" t="s">
        <v>64</v>
      </c>
      <c r="C19" s="9">
        <v>64</v>
      </c>
      <c r="D19" s="10" t="s">
        <v>28</v>
      </c>
      <c r="E19" s="3"/>
    </row>
    <row r="20" spans="1:5">
      <c r="A20" s="9">
        <v>5</v>
      </c>
      <c r="B20" s="9" t="s">
        <v>65</v>
      </c>
      <c r="C20" s="9">
        <v>64</v>
      </c>
      <c r="D20" s="10" t="s">
        <v>28</v>
      </c>
      <c r="E20" s="3"/>
    </row>
    <row r="21" spans="1:5">
      <c r="A21" s="34" t="s">
        <v>31</v>
      </c>
      <c r="B21" s="34"/>
      <c r="C21" s="20">
        <f>SUM(C22:C23)</f>
        <v>144</v>
      </c>
      <c r="D21" s="20"/>
      <c r="E21" s="22"/>
    </row>
    <row r="22" spans="1:5">
      <c r="A22" s="9">
        <v>1</v>
      </c>
      <c r="B22" s="9" t="s">
        <v>66</v>
      </c>
      <c r="C22" s="9">
        <v>72</v>
      </c>
      <c r="D22" s="10" t="s">
        <v>28</v>
      </c>
      <c r="E22" s="3"/>
    </row>
    <row r="23" spans="1:5">
      <c r="A23" s="9">
        <v>2</v>
      </c>
      <c r="B23" s="9" t="s">
        <v>67</v>
      </c>
      <c r="C23" s="9">
        <v>72</v>
      </c>
      <c r="D23" s="10" t="s">
        <v>28</v>
      </c>
      <c r="E23" s="3"/>
    </row>
    <row r="24" spans="1:5">
      <c r="A24" s="34" t="s">
        <v>32</v>
      </c>
      <c r="B24" s="34"/>
      <c r="C24" s="20">
        <f>SUM(C25:C26)</f>
        <v>216</v>
      </c>
      <c r="D24" s="20"/>
      <c r="E24" s="22"/>
    </row>
    <row r="25" spans="1:5" ht="99.75">
      <c r="A25" s="9">
        <v>1</v>
      </c>
      <c r="B25" s="9" t="s">
        <v>68</v>
      </c>
      <c r="C25" s="9">
        <v>144</v>
      </c>
      <c r="D25" s="10" t="s">
        <v>28</v>
      </c>
      <c r="E25" s="3" t="s">
        <v>69</v>
      </c>
    </row>
    <row r="26" spans="1:5">
      <c r="A26" s="9">
        <v>2</v>
      </c>
      <c r="B26" s="9" t="s">
        <v>70</v>
      </c>
      <c r="C26" s="9">
        <v>72</v>
      </c>
      <c r="D26" s="10" t="s">
        <v>28</v>
      </c>
      <c r="E26" s="3"/>
    </row>
    <row r="27" spans="1:5">
      <c r="A27" s="34" t="s">
        <v>71</v>
      </c>
      <c r="B27" s="34"/>
      <c r="C27" s="20">
        <f>SUM(C28:C29)</f>
        <v>144</v>
      </c>
      <c r="D27" s="20"/>
      <c r="E27" s="22"/>
    </row>
    <row r="28" spans="1:5">
      <c r="A28" s="9">
        <v>1</v>
      </c>
      <c r="B28" s="9" t="s">
        <v>72</v>
      </c>
      <c r="C28" s="9">
        <v>72</v>
      </c>
      <c r="D28" s="10" t="s">
        <v>28</v>
      </c>
      <c r="E28" s="3"/>
    </row>
    <row r="29" spans="1:5">
      <c r="A29" s="9">
        <v>2</v>
      </c>
      <c r="B29" s="9" t="s">
        <v>73</v>
      </c>
      <c r="C29" s="9">
        <v>72</v>
      </c>
      <c r="D29" s="10" t="s">
        <v>28</v>
      </c>
      <c r="E29" s="3"/>
    </row>
  </sheetData>
  <mergeCells count="15">
    <mergeCell ref="A24:B24"/>
    <mergeCell ref="A27:B27"/>
    <mergeCell ref="A5:B5"/>
    <mergeCell ref="A6:B6"/>
    <mergeCell ref="A9:B9"/>
    <mergeCell ref="A12:B12"/>
    <mergeCell ref="A15:B15"/>
    <mergeCell ref="A21:B21"/>
    <mergeCell ref="A1:E1"/>
    <mergeCell ref="A2:E2"/>
    <mergeCell ref="A3:A4"/>
    <mergeCell ref="B3:B4"/>
    <mergeCell ref="C3:C4"/>
    <mergeCell ref="D3:D4"/>
    <mergeCell ref="E3:E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E31"/>
  <sheetViews>
    <sheetView tabSelected="1" zoomScale="105" workbookViewId="0">
      <selection activeCell="A24" sqref="A24:XFD31"/>
    </sheetView>
  </sheetViews>
  <sheetFormatPr defaultRowHeight="14.25"/>
  <cols>
    <col min="1" max="1" width="8.875" customWidth="1"/>
    <col min="2" max="2" width="9.75" customWidth="1"/>
    <col min="3" max="3" width="12.25" customWidth="1"/>
    <col min="4" max="4" width="21.125" customWidth="1"/>
    <col min="5" max="5" width="25.125" customWidth="1"/>
  </cols>
  <sheetData>
    <row r="1" spans="1:5" ht="20.25" customHeight="1">
      <c r="A1" s="37" t="s">
        <v>51</v>
      </c>
      <c r="B1" s="37"/>
      <c r="C1" s="37"/>
      <c r="D1" s="37"/>
      <c r="E1" s="37"/>
    </row>
    <row r="2" spans="1:5">
      <c r="A2" s="38" t="s">
        <v>33</v>
      </c>
      <c r="B2" s="38"/>
      <c r="C2" s="38"/>
      <c r="D2" s="38"/>
      <c r="E2" s="38"/>
    </row>
    <row r="3" spans="1:5" ht="14.25" customHeight="1">
      <c r="A3" s="38" t="s">
        <v>1</v>
      </c>
      <c r="B3" s="38" t="s">
        <v>2</v>
      </c>
      <c r="C3" s="38" t="s">
        <v>8</v>
      </c>
      <c r="D3" s="38" t="s">
        <v>6</v>
      </c>
      <c r="E3" s="38" t="s">
        <v>7</v>
      </c>
    </row>
    <row r="4" spans="1:5">
      <c r="A4" s="38"/>
      <c r="B4" s="38"/>
      <c r="C4" s="38"/>
      <c r="D4" s="38"/>
      <c r="E4" s="38"/>
    </row>
    <row r="5" spans="1:5">
      <c r="A5" s="38" t="s">
        <v>9</v>
      </c>
      <c r="B5" s="38"/>
      <c r="C5" s="21">
        <f>SUM(C6,C9,C11,C22,C24,C27)</f>
        <v>1920</v>
      </c>
      <c r="D5" s="21"/>
      <c r="E5" s="21"/>
    </row>
    <row r="6" spans="1:5">
      <c r="A6" s="38" t="s">
        <v>74</v>
      </c>
      <c r="B6" s="38"/>
      <c r="C6" s="21">
        <f>SUM(C7:C8)</f>
        <v>320</v>
      </c>
      <c r="D6" s="21"/>
      <c r="E6" s="21"/>
    </row>
    <row r="7" spans="1:5" ht="71.25">
      <c r="A7" s="14">
        <v>1</v>
      </c>
      <c r="B7" s="14" t="s">
        <v>75</v>
      </c>
      <c r="C7" s="14">
        <v>192</v>
      </c>
      <c r="D7" s="15" t="s">
        <v>28</v>
      </c>
      <c r="E7" s="14" t="s">
        <v>76</v>
      </c>
    </row>
    <row r="8" spans="1:5" ht="42.75">
      <c r="A8" s="14">
        <v>2</v>
      </c>
      <c r="B8" s="14" t="s">
        <v>34</v>
      </c>
      <c r="C8" s="14">
        <f>(64*2)</f>
        <v>128</v>
      </c>
      <c r="D8" s="15" t="s">
        <v>28</v>
      </c>
      <c r="E8" s="14" t="s">
        <v>77</v>
      </c>
    </row>
    <row r="9" spans="1:5">
      <c r="A9" s="38" t="s">
        <v>78</v>
      </c>
      <c r="B9" s="38"/>
      <c r="C9" s="21">
        <f>SUM(C10)</f>
        <v>64</v>
      </c>
      <c r="D9" s="16"/>
      <c r="E9" s="21"/>
    </row>
    <row r="10" spans="1:5">
      <c r="A10" s="14">
        <v>1</v>
      </c>
      <c r="B10" s="14" t="s">
        <v>61</v>
      </c>
      <c r="C10" s="14">
        <v>64</v>
      </c>
      <c r="D10" s="15" t="s">
        <v>28</v>
      </c>
      <c r="E10" s="14"/>
    </row>
    <row r="11" spans="1:5">
      <c r="A11" s="38" t="s">
        <v>35</v>
      </c>
      <c r="B11" s="38"/>
      <c r="C11" s="21">
        <f>SUM(C12:C21)</f>
        <v>1024</v>
      </c>
      <c r="D11" s="21"/>
      <c r="E11" s="21"/>
    </row>
    <row r="12" spans="1:5" ht="42.75">
      <c r="A12" s="14">
        <v>1</v>
      </c>
      <c r="B12" s="14" t="s">
        <v>36</v>
      </c>
      <c r="C12" s="14">
        <v>128</v>
      </c>
      <c r="D12" s="15" t="s">
        <v>28</v>
      </c>
      <c r="E12" s="14" t="s">
        <v>79</v>
      </c>
    </row>
    <row r="13" spans="1:5">
      <c r="A13" s="14">
        <v>2</v>
      </c>
      <c r="B13" s="14" t="s">
        <v>37</v>
      </c>
      <c r="C13" s="14">
        <v>64</v>
      </c>
      <c r="D13" s="15" t="s">
        <v>28</v>
      </c>
      <c r="E13" s="14"/>
    </row>
    <row r="14" spans="1:5" ht="57">
      <c r="A14" s="14">
        <v>3</v>
      </c>
      <c r="B14" s="14" t="s">
        <v>38</v>
      </c>
      <c r="C14" s="14">
        <v>128</v>
      </c>
      <c r="D14" s="15" t="s">
        <v>28</v>
      </c>
      <c r="E14" s="14" t="s">
        <v>80</v>
      </c>
    </row>
    <row r="15" spans="1:5">
      <c r="A15" s="14">
        <v>4</v>
      </c>
      <c r="B15" s="14" t="s">
        <v>39</v>
      </c>
      <c r="C15" s="14">
        <v>64</v>
      </c>
      <c r="D15" s="15" t="s">
        <v>28</v>
      </c>
      <c r="E15" s="14"/>
    </row>
    <row r="16" spans="1:5" ht="57">
      <c r="A16" s="14">
        <v>5</v>
      </c>
      <c r="B16" s="14" t="s">
        <v>40</v>
      </c>
      <c r="C16" s="14">
        <v>128</v>
      </c>
      <c r="D16" s="15" t="s">
        <v>28</v>
      </c>
      <c r="E16" s="17" t="s">
        <v>81</v>
      </c>
    </row>
    <row r="17" spans="1:5" ht="85.5">
      <c r="A17" s="14">
        <v>6</v>
      </c>
      <c r="B17" s="14" t="s">
        <v>82</v>
      </c>
      <c r="C17" s="14">
        <v>192</v>
      </c>
      <c r="D17" s="15" t="s">
        <v>28</v>
      </c>
      <c r="E17" s="14" t="s">
        <v>83</v>
      </c>
    </row>
    <row r="18" spans="1:5">
      <c r="A18" s="14">
        <v>7</v>
      </c>
      <c r="B18" s="14" t="s">
        <v>63</v>
      </c>
      <c r="C18" s="14">
        <v>64</v>
      </c>
      <c r="D18" s="15" t="s">
        <v>28</v>
      </c>
      <c r="E18" s="14"/>
    </row>
    <row r="19" spans="1:5">
      <c r="A19" s="14">
        <v>8</v>
      </c>
      <c r="B19" s="14" t="s">
        <v>84</v>
      </c>
      <c r="C19" s="14">
        <v>64</v>
      </c>
      <c r="D19" s="15" t="s">
        <v>28</v>
      </c>
      <c r="E19" s="14"/>
    </row>
    <row r="20" spans="1:5" ht="71.25">
      <c r="A20" s="14">
        <v>9</v>
      </c>
      <c r="B20" s="14" t="s">
        <v>85</v>
      </c>
      <c r="C20" s="14">
        <v>128</v>
      </c>
      <c r="D20" s="15" t="s">
        <v>28</v>
      </c>
      <c r="E20" s="27" t="s">
        <v>86</v>
      </c>
    </row>
    <row r="21" spans="1:5">
      <c r="A21" s="14">
        <v>10</v>
      </c>
      <c r="B21" s="14" t="s">
        <v>87</v>
      </c>
      <c r="C21" s="14">
        <v>64</v>
      </c>
      <c r="D21" s="15" t="s">
        <v>28</v>
      </c>
      <c r="E21" s="14"/>
    </row>
    <row r="22" spans="1:5">
      <c r="A22" s="38" t="s">
        <v>41</v>
      </c>
      <c r="B22" s="38"/>
      <c r="C22" s="21">
        <f>SUM(C23)</f>
        <v>64</v>
      </c>
      <c r="D22" s="14"/>
      <c r="E22" s="14"/>
    </row>
    <row r="23" spans="1:5">
      <c r="A23" s="14">
        <v>2</v>
      </c>
      <c r="B23" s="14" t="s">
        <v>88</v>
      </c>
      <c r="C23" s="14">
        <v>64</v>
      </c>
      <c r="D23" s="15" t="s">
        <v>28</v>
      </c>
      <c r="E23" s="14"/>
    </row>
    <row r="24" spans="1:5" hidden="1">
      <c r="A24" s="38" t="s">
        <v>42</v>
      </c>
      <c r="B24" s="38"/>
      <c r="C24" s="21">
        <f>SUM(C25:C26)</f>
        <v>192</v>
      </c>
      <c r="D24" s="14"/>
      <c r="E24" s="14"/>
    </row>
    <row r="25" spans="1:5" ht="57" hidden="1">
      <c r="A25" s="14">
        <v>1</v>
      </c>
      <c r="B25" s="14" t="s">
        <v>70</v>
      </c>
      <c r="C25" s="14">
        <v>128</v>
      </c>
      <c r="D25" s="15" t="s">
        <v>28</v>
      </c>
      <c r="E25" s="14" t="s">
        <v>89</v>
      </c>
    </row>
    <row r="26" spans="1:5" hidden="1">
      <c r="A26" s="14">
        <v>2</v>
      </c>
      <c r="B26" s="14" t="s">
        <v>43</v>
      </c>
      <c r="C26" s="14">
        <v>64</v>
      </c>
      <c r="D26" s="15" t="s">
        <v>28</v>
      </c>
      <c r="E26" s="14"/>
    </row>
    <row r="27" spans="1:5" hidden="1">
      <c r="A27" s="38" t="s">
        <v>50</v>
      </c>
      <c r="B27" s="38"/>
      <c r="C27" s="21">
        <f>SUM(C28:C31)</f>
        <v>256</v>
      </c>
      <c r="D27" s="21"/>
      <c r="E27" s="21"/>
    </row>
    <row r="28" spans="1:5" hidden="1">
      <c r="A28" s="14">
        <v>1</v>
      </c>
      <c r="B28" s="14" t="s">
        <v>90</v>
      </c>
      <c r="C28" s="14">
        <v>64</v>
      </c>
      <c r="D28" s="15" t="s">
        <v>28</v>
      </c>
      <c r="E28" s="14"/>
    </row>
    <row r="29" spans="1:5" hidden="1">
      <c r="A29" s="14">
        <v>2</v>
      </c>
      <c r="B29" s="14" t="s">
        <v>91</v>
      </c>
      <c r="C29" s="14">
        <v>64</v>
      </c>
      <c r="D29" s="15" t="s">
        <v>28</v>
      </c>
      <c r="E29" s="14"/>
    </row>
    <row r="30" spans="1:5" hidden="1">
      <c r="A30" s="18">
        <v>3</v>
      </c>
      <c r="B30" s="18" t="s">
        <v>92</v>
      </c>
      <c r="C30" s="14">
        <v>64</v>
      </c>
      <c r="D30" s="15" t="s">
        <v>28</v>
      </c>
      <c r="E30" s="19"/>
    </row>
    <row r="31" spans="1:5" hidden="1">
      <c r="A31" s="18">
        <v>4</v>
      </c>
      <c r="B31" s="18" t="s">
        <v>93</v>
      </c>
      <c r="C31" s="14">
        <v>64</v>
      </c>
      <c r="D31" s="15" t="s">
        <v>28</v>
      </c>
      <c r="E31" s="19"/>
    </row>
  </sheetData>
  <mergeCells count="14">
    <mergeCell ref="A27:B27"/>
    <mergeCell ref="A5:B5"/>
    <mergeCell ref="A6:B6"/>
    <mergeCell ref="A9:B9"/>
    <mergeCell ref="A11:B11"/>
    <mergeCell ref="A22:B22"/>
    <mergeCell ref="A24:B24"/>
    <mergeCell ref="A1:E1"/>
    <mergeCell ref="A2:E2"/>
    <mergeCell ref="A3:A4"/>
    <mergeCell ref="B3:B4"/>
    <mergeCell ref="C3:C4"/>
    <mergeCell ref="D3:D4"/>
    <mergeCell ref="E3:E4"/>
  </mergeCells>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G8"/>
  <sheetViews>
    <sheetView zoomScale="105" zoomScaleNormal="105" workbookViewId="0">
      <selection activeCell="C5" sqref="C5"/>
    </sheetView>
  </sheetViews>
  <sheetFormatPr defaultRowHeight="14.25"/>
  <cols>
    <col min="1" max="1" width="8.5" customWidth="1"/>
    <col min="2" max="2" width="9" customWidth="1"/>
    <col min="3" max="3" width="12.875" customWidth="1"/>
    <col min="4" max="4" width="14.375" customWidth="1"/>
    <col min="5" max="5" width="10.875" customWidth="1"/>
    <col min="6" max="6" width="14.5" customWidth="1"/>
    <col min="7" max="7" width="11.5" customWidth="1"/>
  </cols>
  <sheetData>
    <row r="1" spans="1:7" ht="20.25">
      <c r="A1" s="28" t="s">
        <v>0</v>
      </c>
      <c r="B1" s="28"/>
      <c r="C1" s="28"/>
      <c r="D1" s="28"/>
      <c r="E1" s="28"/>
      <c r="F1" s="28"/>
      <c r="G1" s="28"/>
    </row>
    <row r="2" spans="1:7" ht="42.75">
      <c r="A2" s="39" t="s">
        <v>1</v>
      </c>
      <c r="B2" s="39" t="s">
        <v>2</v>
      </c>
      <c r="C2" s="1" t="s">
        <v>44</v>
      </c>
      <c r="D2" s="1" t="s">
        <v>45</v>
      </c>
      <c r="E2" s="29" t="s">
        <v>5</v>
      </c>
      <c r="F2" s="29" t="s">
        <v>6</v>
      </c>
      <c r="G2" s="39" t="s">
        <v>7</v>
      </c>
    </row>
    <row r="3" spans="1:7" ht="28.5">
      <c r="A3" s="39"/>
      <c r="B3" s="39"/>
      <c r="C3" s="1" t="s">
        <v>8</v>
      </c>
      <c r="D3" s="1" t="s">
        <v>8</v>
      </c>
      <c r="E3" s="30"/>
      <c r="F3" s="30"/>
      <c r="G3" s="39"/>
    </row>
    <row r="4" spans="1:7" s="25" customFormat="1">
      <c r="A4" s="39" t="s">
        <v>9</v>
      </c>
      <c r="B4" s="39"/>
      <c r="C4" s="23">
        <f>SUM(C5,C7)</f>
        <v>216</v>
      </c>
      <c r="D4" s="23">
        <f t="shared" ref="D4:E4" si="0">SUM(D5,D7)</f>
        <v>360</v>
      </c>
      <c r="E4" s="23">
        <f t="shared" si="0"/>
        <v>576</v>
      </c>
      <c r="F4" s="22"/>
      <c r="G4" s="22"/>
    </row>
    <row r="5" spans="1:7">
      <c r="A5" s="31" t="s">
        <v>13</v>
      </c>
      <c r="B5" s="32"/>
      <c r="C5" s="2"/>
      <c r="D5" s="2">
        <v>360</v>
      </c>
      <c r="E5" s="2">
        <v>360</v>
      </c>
      <c r="F5" s="4"/>
      <c r="G5" s="3"/>
    </row>
    <row r="6" spans="1:7" ht="28.5">
      <c r="A6" s="5">
        <v>1</v>
      </c>
      <c r="B6" s="6" t="s">
        <v>14</v>
      </c>
      <c r="C6" s="2"/>
      <c r="D6" s="2">
        <v>360</v>
      </c>
      <c r="E6" s="2">
        <v>360</v>
      </c>
      <c r="F6" s="15" t="s">
        <v>28</v>
      </c>
      <c r="G6" s="3"/>
    </row>
    <row r="7" spans="1:7" s="25" customFormat="1">
      <c r="A7" s="39" t="s">
        <v>50</v>
      </c>
      <c r="B7" s="39"/>
      <c r="C7" s="23">
        <v>216</v>
      </c>
      <c r="D7" s="23"/>
      <c r="E7" s="23">
        <v>216</v>
      </c>
      <c r="F7" s="22"/>
      <c r="G7" s="22"/>
    </row>
    <row r="8" spans="1:7" ht="28.5">
      <c r="A8" s="3">
        <v>1</v>
      </c>
      <c r="B8" s="3" t="s">
        <v>46</v>
      </c>
      <c r="C8" s="2">
        <v>216</v>
      </c>
      <c r="D8" s="2"/>
      <c r="E8" s="2">
        <v>216</v>
      </c>
      <c r="F8" s="15" t="s">
        <v>28</v>
      </c>
      <c r="G8" s="3"/>
    </row>
  </sheetData>
  <mergeCells count="9">
    <mergeCell ref="A4:B4"/>
    <mergeCell ref="A5:B5"/>
    <mergeCell ref="A7:B7"/>
    <mergeCell ref="A1:G1"/>
    <mergeCell ref="A2:A3"/>
    <mergeCell ref="B2:B3"/>
    <mergeCell ref="E2:E3"/>
    <mergeCell ref="F2:F3"/>
    <mergeCell ref="G2:G3"/>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中型灌区项目</vt:lpstr>
      <vt:lpstr>供销合作项目</vt:lpstr>
      <vt:lpstr>林业部项目</vt:lpstr>
      <vt:lpstr>农业部项目</vt:lpstr>
    </vt:vector>
  </TitlesOfParts>
  <Company>Sky123.Org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胡石山</dc:creator>
  <cp:lastModifiedBy>许瑞琦</cp:lastModifiedBy>
  <cp:lastPrinted>2017-10-17T03:09:37Z</cp:lastPrinted>
  <dcterms:created xsi:type="dcterms:W3CDTF">2017-08-03T03:01:33Z</dcterms:created>
  <dcterms:modified xsi:type="dcterms:W3CDTF">2017-10-17T03:09:40Z</dcterms:modified>
</cp:coreProperties>
</file>